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L:\Program Control and Administration\Budget and Finance\Rail Operations\Passenger Counting\FY2020 Passenger Reports\"/>
    </mc:Choice>
  </mc:AlternateContent>
  <xr:revisionPtr revIDLastSave="0" documentId="13_ncr:1_{CB4A3FD3-0EB4-41EE-95C2-F6A6CA7603FE}" xr6:coauthVersionLast="46" xr6:coauthVersionMax="46" xr10:uidLastSave="{00000000-0000-0000-0000-000000000000}"/>
  <bookViews>
    <workbookView xWindow="-108" yWindow="-108" windowWidth="23256" windowHeight="12720" tabRatio="738" activeTab="1" xr2:uid="{00000000-000D-0000-FFFF-FFFF00000000}"/>
  </bookViews>
  <sheets>
    <sheet name="Cover Sheet " sheetId="14" r:id="rId1"/>
    <sheet name="FY21" sheetId="1" r:id="rId2"/>
    <sheet name="July 20" sheetId="5" r:id="rId3"/>
    <sheet name="Aug 20" sheetId="4" r:id="rId4"/>
    <sheet name="Sept 20" sheetId="3" r:id="rId5"/>
    <sheet name="Oct 20" sheetId="2" r:id="rId6"/>
    <sheet name="Nov 20" sheetId="6" r:id="rId7"/>
    <sheet name="Dec 20" sheetId="7" r:id="rId8"/>
    <sheet name="Jan 21" sheetId="8" r:id="rId9"/>
    <sheet name="Feb 21" sheetId="9" r:id="rId10"/>
    <sheet name="Mar 21" sheetId="10" r:id="rId11"/>
    <sheet name="Apr 21" sheetId="11" r:id="rId12"/>
    <sheet name="May 21" sheetId="12" r:id="rId13"/>
    <sheet name="June 21" sheetId="13" r:id="rId14"/>
  </sheets>
  <definedNames>
    <definedName name="Rou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6" i="1" l="1"/>
  <c r="M38" i="1"/>
  <c r="M24" i="1"/>
  <c r="M42" i="1" s="1"/>
  <c r="M21" i="1"/>
  <c r="B7" i="1" l="1"/>
  <c r="H8" i="13"/>
  <c r="I8" i="13"/>
  <c r="H9" i="13"/>
  <c r="I9" i="13"/>
  <c r="H10" i="13"/>
  <c r="I10" i="13"/>
  <c r="H11" i="13"/>
  <c r="I11" i="13"/>
  <c r="H12" i="13"/>
  <c r="I12" i="13"/>
  <c r="H13" i="13"/>
  <c r="I13" i="13"/>
  <c r="H14" i="13"/>
  <c r="I14" i="13"/>
  <c r="H15" i="13"/>
  <c r="I15" i="13"/>
  <c r="H16" i="13"/>
  <c r="I16" i="13"/>
  <c r="H17" i="13"/>
  <c r="I17" i="13"/>
  <c r="H18" i="13"/>
  <c r="I18" i="13"/>
  <c r="H19" i="13"/>
  <c r="I19" i="13"/>
  <c r="H20" i="13"/>
  <c r="I20" i="13"/>
  <c r="H21" i="13"/>
  <c r="I21" i="13"/>
  <c r="H22" i="13"/>
  <c r="I22" i="13"/>
  <c r="H23" i="13"/>
  <c r="I23" i="13"/>
  <c r="H24" i="13"/>
  <c r="I24" i="13"/>
  <c r="H25" i="13"/>
  <c r="I25" i="13"/>
  <c r="H26" i="13"/>
  <c r="I26" i="13"/>
  <c r="H27" i="13"/>
  <c r="I27" i="13"/>
  <c r="H28" i="13"/>
  <c r="I28" i="13"/>
  <c r="H29" i="13"/>
  <c r="I29" i="13"/>
  <c r="H30" i="13"/>
  <c r="I30" i="13"/>
  <c r="H31" i="13"/>
  <c r="I31" i="13"/>
  <c r="H32" i="13"/>
  <c r="I32" i="13"/>
  <c r="H33" i="13"/>
  <c r="I33" i="13"/>
  <c r="H34" i="13"/>
  <c r="I34" i="13"/>
  <c r="H35" i="13"/>
  <c r="I35" i="13"/>
  <c r="H36" i="13"/>
  <c r="I36" i="13"/>
  <c r="H37" i="13"/>
  <c r="I37" i="13"/>
  <c r="H38" i="13"/>
  <c r="I38" i="13"/>
  <c r="H39" i="13"/>
  <c r="I39" i="13"/>
  <c r="H40" i="13"/>
  <c r="I40" i="13"/>
  <c r="H41" i="13"/>
  <c r="I41" i="13"/>
  <c r="H42" i="13"/>
  <c r="I42" i="13"/>
  <c r="H43" i="13"/>
  <c r="I43" i="13"/>
  <c r="H44" i="13"/>
  <c r="I44" i="13"/>
  <c r="H45" i="13"/>
  <c r="I45" i="13"/>
  <c r="H46" i="13"/>
  <c r="I46" i="13"/>
  <c r="H47" i="13"/>
  <c r="I47" i="13"/>
  <c r="H48" i="13"/>
  <c r="I48" i="13"/>
  <c r="H49" i="13"/>
  <c r="I49" i="13"/>
  <c r="I7" i="13"/>
  <c r="H7" i="13"/>
  <c r="H8" i="8" l="1"/>
  <c r="I8" i="8"/>
  <c r="H9" i="8"/>
  <c r="I9" i="8"/>
  <c r="H10" i="8"/>
  <c r="I10" i="8"/>
  <c r="H11" i="8"/>
  <c r="I11" i="8"/>
  <c r="H12" i="8"/>
  <c r="I12" i="8"/>
  <c r="H13" i="8"/>
  <c r="I13" i="8"/>
  <c r="H14" i="8"/>
  <c r="I14" i="8"/>
  <c r="H15" i="8"/>
  <c r="I15" i="8"/>
  <c r="H16" i="8"/>
  <c r="I16" i="8"/>
  <c r="H17" i="8"/>
  <c r="I17" i="8"/>
  <c r="H18" i="8"/>
  <c r="I18" i="8"/>
  <c r="H19" i="8"/>
  <c r="I19" i="8"/>
  <c r="H20" i="8"/>
  <c r="I20" i="8"/>
  <c r="H21" i="8"/>
  <c r="I21" i="8"/>
  <c r="H22" i="8"/>
  <c r="I22" i="8"/>
  <c r="H23" i="8"/>
  <c r="I23" i="8"/>
  <c r="H24" i="8"/>
  <c r="I24" i="8"/>
  <c r="H25" i="8"/>
  <c r="I25" i="8"/>
  <c r="H26" i="8"/>
  <c r="I26" i="8"/>
  <c r="H27" i="8"/>
  <c r="I27" i="8"/>
  <c r="H28" i="8"/>
  <c r="I28" i="8"/>
  <c r="H29" i="8"/>
  <c r="I29" i="8"/>
  <c r="H30" i="8"/>
  <c r="I30" i="8"/>
  <c r="H31" i="8"/>
  <c r="I31" i="8"/>
  <c r="H32" i="8"/>
  <c r="I32" i="8"/>
  <c r="H33" i="8"/>
  <c r="I33" i="8"/>
  <c r="H34" i="8"/>
  <c r="I34" i="8"/>
  <c r="H35" i="8"/>
  <c r="I35" i="8"/>
  <c r="H36" i="8"/>
  <c r="I36" i="8"/>
  <c r="H37" i="8"/>
  <c r="I37" i="8"/>
  <c r="H38" i="8"/>
  <c r="I38" i="8"/>
  <c r="H39" i="8"/>
  <c r="I39" i="8"/>
  <c r="H40" i="8"/>
  <c r="I40" i="8"/>
  <c r="H41" i="8"/>
  <c r="I41" i="8"/>
  <c r="H42" i="8"/>
  <c r="I42" i="8"/>
  <c r="H43" i="8"/>
  <c r="I43" i="8"/>
  <c r="H44" i="8"/>
  <c r="I44" i="8"/>
  <c r="H45" i="8"/>
  <c r="I45" i="8"/>
  <c r="H46" i="8"/>
  <c r="I46" i="8"/>
  <c r="H47" i="8"/>
  <c r="I47" i="8"/>
  <c r="H48" i="8"/>
  <c r="I48" i="8"/>
  <c r="H49" i="8"/>
  <c r="I49" i="8"/>
  <c r="I7" i="8"/>
  <c r="H7" i="8"/>
  <c r="H8" i="3"/>
  <c r="I8" i="3"/>
  <c r="H9" i="3"/>
  <c r="I9" i="3"/>
  <c r="H10" i="3"/>
  <c r="I10" i="3"/>
  <c r="H11" i="3"/>
  <c r="I11" i="3"/>
  <c r="H12" i="3"/>
  <c r="I12" i="3"/>
  <c r="H13" i="3"/>
  <c r="I13" i="3"/>
  <c r="H14" i="3"/>
  <c r="I14" i="3"/>
  <c r="H15" i="3"/>
  <c r="I1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H24" i="3"/>
  <c r="I24" i="3"/>
  <c r="H25" i="3"/>
  <c r="I25" i="3"/>
  <c r="H26" i="3"/>
  <c r="I26" i="3"/>
  <c r="H27" i="3"/>
  <c r="I27" i="3"/>
  <c r="H28" i="3"/>
  <c r="I28" i="3"/>
  <c r="H29" i="3"/>
  <c r="I29" i="3"/>
  <c r="H30" i="3"/>
  <c r="I30" i="3"/>
  <c r="H31" i="3"/>
  <c r="I31" i="3"/>
  <c r="H32" i="3"/>
  <c r="I32" i="3"/>
  <c r="H33" i="3"/>
  <c r="I33" i="3"/>
  <c r="H34" i="3"/>
  <c r="I34" i="3"/>
  <c r="H35" i="3"/>
  <c r="I35" i="3"/>
  <c r="H36" i="3"/>
  <c r="I36" i="3"/>
  <c r="H37" i="3"/>
  <c r="I37" i="3"/>
  <c r="H38" i="3"/>
  <c r="I38" i="3"/>
  <c r="H39" i="3"/>
  <c r="I39" i="3"/>
  <c r="H40" i="3"/>
  <c r="I40" i="3"/>
  <c r="H41" i="3"/>
  <c r="I41" i="3"/>
  <c r="H42" i="3"/>
  <c r="I42" i="3"/>
  <c r="H43" i="3"/>
  <c r="I43" i="3"/>
  <c r="H44" i="3"/>
  <c r="I44" i="3"/>
  <c r="H45" i="3"/>
  <c r="I45" i="3"/>
  <c r="H46" i="3"/>
  <c r="I46" i="3"/>
  <c r="H47" i="3"/>
  <c r="I47" i="3"/>
  <c r="H48" i="3"/>
  <c r="I48" i="3"/>
  <c r="H49" i="3"/>
  <c r="I49" i="3"/>
  <c r="I7" i="3"/>
  <c r="H7" i="3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G7" i="1"/>
  <c r="F7" i="1"/>
  <c r="E7" i="1"/>
  <c r="D7" i="1"/>
  <c r="C7" i="1"/>
  <c r="E50" i="1" l="1"/>
  <c r="B50" i="1"/>
  <c r="C50" i="1"/>
  <c r="D50" i="1"/>
  <c r="F50" i="1"/>
  <c r="G50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7" i="1"/>
</calcChain>
</file>

<file path=xl/sharedStrings.xml><?xml version="1.0" encoding="utf-8"?>
<sst xmlns="http://schemas.openxmlformats.org/spreadsheetml/2006/main" count="839" uniqueCount="97">
  <si>
    <t/>
  </si>
  <si>
    <t>Weekday Averages</t>
  </si>
  <si>
    <t>Saturday Averages</t>
  </si>
  <si>
    <t>Sunday Averages</t>
  </si>
  <si>
    <t>Station</t>
  </si>
  <si>
    <t>Dunlap / 19th Ave</t>
  </si>
  <si>
    <t>Northern / 19th Ave</t>
  </si>
  <si>
    <t>Glendale / 19th Ave</t>
  </si>
  <si>
    <t>Montebello / 19th Ave</t>
  </si>
  <si>
    <t>19th Ave / Camelback</t>
  </si>
  <si>
    <t>7th Ave / Camelback</t>
  </si>
  <si>
    <t>Central Ave / Camelback</t>
  </si>
  <si>
    <t>Campbell / Central Ave</t>
  </si>
  <si>
    <t>Indian School / Central Ave</t>
  </si>
  <si>
    <t>Osborn / Central Ave</t>
  </si>
  <si>
    <t>Thomas / Central Ave</t>
  </si>
  <si>
    <t>Encanto / Central Ave</t>
  </si>
  <si>
    <t>McDowell / Central Ave</t>
  </si>
  <si>
    <t>Roosevelt / Central Ave</t>
  </si>
  <si>
    <t>WB Van Buren / Central Ave</t>
  </si>
  <si>
    <t>EB Van Buren / 1st Ave</t>
  </si>
  <si>
    <t>WB Washington / Central Ave</t>
  </si>
  <si>
    <t>EB Jefferson / 1st Ave</t>
  </si>
  <si>
    <t>EB 3rd St / Jefferson</t>
  </si>
  <si>
    <t>WB 3rd St / Washington</t>
  </si>
  <si>
    <t>WB 12th St / Washington</t>
  </si>
  <si>
    <t>EB 12th St / Jefferson</t>
  </si>
  <si>
    <t>EB 24th St / Jefferson</t>
  </si>
  <si>
    <t>WB 24th St / Washington</t>
  </si>
  <si>
    <t>38th St / Washington</t>
  </si>
  <si>
    <t>44th St / Washington</t>
  </si>
  <si>
    <t>50th St/ Washington</t>
  </si>
  <si>
    <t>Priest Dr / Washington St</t>
  </si>
  <si>
    <t>Center Pkwy / Washington St</t>
  </si>
  <si>
    <t>Mill Ave / Third St</t>
  </si>
  <si>
    <t>Veterans Way / College Ave</t>
  </si>
  <si>
    <t>University Dr / Rural Rd</t>
  </si>
  <si>
    <t>Dorsey Ln / Apache Blvd</t>
  </si>
  <si>
    <t>McClintock Dr / Apache Blvd</t>
  </si>
  <si>
    <t>Smith-Martin / Apache Blvd</t>
  </si>
  <si>
    <t>Price-101 / Apache Blvd</t>
  </si>
  <si>
    <t>Sycamore / Main St</t>
  </si>
  <si>
    <t>Alma School Rd</t>
  </si>
  <si>
    <t>Country Club Dr</t>
  </si>
  <si>
    <t>Center St.</t>
  </si>
  <si>
    <t>Mesa Dr.</t>
  </si>
  <si>
    <t>Stapley Dr.</t>
  </si>
  <si>
    <t>Gilbert Rd.</t>
  </si>
  <si>
    <t>Total</t>
  </si>
  <si>
    <t>Boarding</t>
  </si>
  <si>
    <t>De-boarding</t>
  </si>
  <si>
    <t>*A boarding is counted when a passenger  enters the vehicle, and a de-boarding is counted when a passanger exits.</t>
  </si>
  <si>
    <t>Overall Rankings</t>
  </si>
  <si>
    <t>Month</t>
  </si>
  <si>
    <t>Weekday</t>
  </si>
  <si>
    <t>Rail/Bus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</si>
  <si>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</si>
  <si>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</si>
  <si>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</si>
  <si>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</si>
  <si>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</si>
  <si>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</si>
  <si>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</si>
  <si>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</si>
  <si>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</si>
  <si>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</si>
  <si>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</si>
  <si>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</si>
  <si>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Annual Total</t>
  </si>
  <si>
    <t>Saturday</t>
  </si>
  <si>
    <t>Sunday</t>
  </si>
  <si>
    <t>Date Range: 7/1/2020 - 6/30/2021</t>
  </si>
  <si>
    <t xml:space="preserve"> FY 21 Valley Metro Rail Ridership By Station and Service Day with Rankings</t>
  </si>
  <si>
    <t>July 2020 Valley Metro Rail Ridership By Station and Service Day with Rankings</t>
  </si>
  <si>
    <t>Date Range: 7/1/2020 - 7/31/2020</t>
  </si>
  <si>
    <t xml:space="preserve"> August 2020 Valley Metro Rail Ridership By Station and Service Day with Rankings</t>
  </si>
  <si>
    <t>Date Range: 8/1/2020 - 8/31/2020</t>
  </si>
  <si>
    <t xml:space="preserve"> September 2020 Valley Metro Rail Ridership By Station and Service Day with Rankings</t>
  </si>
  <si>
    <t>Date Range: 9/1/2020 - 9/30/2020</t>
  </si>
  <si>
    <t xml:space="preserve"> October 2020 Valley Metro Rail Ridership By Station and Service Day with Rankings</t>
  </si>
  <si>
    <t>Date Range: 10/1/2020 - 10/31/2020</t>
  </si>
  <si>
    <t>Date Range: 11/1/2020 - 11/30/2020</t>
  </si>
  <si>
    <t xml:space="preserve"> November 2020 Valley Metro Rail Ridership By Station and Service Day with Rankings</t>
  </si>
  <si>
    <t xml:space="preserve"> December 2020 Valley Metro Rail Ridership By Station and Service Day with Rankings</t>
  </si>
  <si>
    <t>Date Range: 12/1/2020 - 12/31/2020</t>
  </si>
  <si>
    <t xml:space="preserve"> January 2021 Valley Metro Rail Ridership By Station and Service Day with Rankings</t>
  </si>
  <si>
    <t>Date Range: 1/1/2021 - 1/31/2021</t>
  </si>
  <si>
    <t xml:space="preserve"> February 2021 Valley Metro Rail Ridership By Station and Service Day with Rankings</t>
  </si>
  <si>
    <t>Date Range: 2/1/2021 - 2/28/2021</t>
  </si>
  <si>
    <t xml:space="preserve"> March 2021 Valley Metro Rail Ridership By Station and Service Day with Rankings</t>
  </si>
  <si>
    <t>Date Range: 3/1/2021 - 3/31/2021</t>
  </si>
  <si>
    <t xml:space="preserve"> April 2021 Valley Metro Rail Ridership By Station and Service Day with Rankings</t>
  </si>
  <si>
    <t>Date Range: 4/1/2021 - 4/30/2021</t>
  </si>
  <si>
    <t xml:space="preserve"> May 2021 Valley Metro Rail Ridership By Station and Service Day with Rankings</t>
  </si>
  <si>
    <t>Date Range: 5/1/2021 - 5/31/2021</t>
  </si>
  <si>
    <t xml:space="preserve"> June 2021 Valley Metro Rail Ridership By Station and Service Day with Rankings</t>
  </si>
  <si>
    <t>Date Range: 6/1/2021 - 6/30/2021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</si>
</sst>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6.5"/>
      <color rgb="FF4682B4"/>
      <name val="Tahoma"/>
      <family val="2"/>
    </font>
    <font>
      <sz val="10"/>
      <name val="Arial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4" fillId="0" borderId="0">
      <alignment wrapText="1"/>
    </xf>
  </cellStyleXfs>
  <cellXfs count="72">
    <xf numFmtId="0" fontId="0" fillId="0" borderId="0" xfId="0"/>
    <xf numFmtId="0" fontId="4" fillId="0" borderId="0" xfId="0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6" fillId="2" borderId="1" xfId="0" applyNumberFormat="1" applyFont="1" applyFill="1" applyBorder="1" applyAlignment="1">
      <alignment vertical="top" wrapText="1" readingOrder="1"/>
    </xf>
    <xf numFmtId="0" fontId="6" fillId="2" borderId="3" xfId="0" applyNumberFormat="1" applyFont="1" applyFill="1" applyBorder="1" applyAlignment="1">
      <alignment horizontal="center"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164" fontId="4" fillId="0" borderId="5" xfId="1" applyNumberFormat="1" applyFont="1" applyFill="1" applyBorder="1"/>
    <xf numFmtId="0" fontId="7" fillId="0" borderId="4" xfId="0" applyNumberFormat="1" applyFont="1" applyFill="1" applyBorder="1" applyAlignment="1">
      <alignment vertical="top" wrapText="1" readingOrder="1"/>
    </xf>
    <xf numFmtId="164" fontId="0" fillId="0" borderId="0" xfId="0" applyNumberFormat="1"/>
    <xf numFmtId="0" fontId="10" fillId="0" borderId="0" xfId="2"/>
    <xf numFmtId="0" fontId="0" fillId="0" borderId="0" xfId="0"/>
    <xf numFmtId="0" fontId="3" fillId="0" borderId="4" xfId="0" applyNumberFormat="1" applyFont="1" applyFill="1" applyBorder="1" applyAlignment="1">
      <alignment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3" fillId="0" borderId="4" xfId="0" applyFont="1" applyBorder="1" applyAlignment="1">
      <alignment vertical="top" wrapText="1" readingOrder="1"/>
    </xf>
    <xf numFmtId="0" fontId="7" fillId="0" borderId="4" xfId="0" applyFont="1" applyBorder="1" applyAlignment="1">
      <alignment vertical="top" wrapText="1" readingOrder="1"/>
    </xf>
    <xf numFmtId="0" fontId="12" fillId="0" borderId="9" xfId="0" applyFont="1" applyBorder="1" applyAlignment="1">
      <alignment wrapText="1"/>
    </xf>
    <xf numFmtId="0" fontId="3" fillId="0" borderId="4" xfId="0" applyNumberFormat="1" applyFont="1" applyFill="1" applyBorder="1" applyAlignment="1">
      <alignment vertical="top" wrapText="1" readingOrder="1"/>
    </xf>
    <xf numFmtId="164" fontId="2" fillId="0" borderId="5" xfId="1" applyNumberFormat="1" applyFont="1" applyFill="1" applyBorder="1"/>
    <xf numFmtId="0" fontId="7" fillId="0" borderId="4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164" fontId="2" fillId="0" borderId="5" xfId="1" applyNumberFormat="1" applyFont="1" applyFill="1" applyBorder="1"/>
    <xf numFmtId="0" fontId="7" fillId="0" borderId="4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12" fillId="0" borderId="7" xfId="0" applyFont="1" applyBorder="1" applyAlignment="1">
      <alignment wrapText="1"/>
    </xf>
    <xf numFmtId="0" fontId="3" fillId="0" borderId="4" xfId="0" applyNumberFormat="1" applyFont="1" applyFill="1" applyBorder="1" applyAlignment="1">
      <alignment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12" fillId="3" borderId="8" xfId="0" applyFont="1" applyFill="1" applyBorder="1" applyAlignment="1">
      <alignment horizontal="center" wrapText="1"/>
    </xf>
    <xf numFmtId="0" fontId="3" fillId="0" borderId="4" xfId="0" applyNumberFormat="1" applyFont="1" applyFill="1" applyBorder="1" applyAlignment="1">
      <alignment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3" fillId="0" borderId="4" xfId="0" applyNumberFormat="1" applyFont="1" applyFill="1" applyBorder="1" applyAlignment="1">
      <alignment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164" fontId="2" fillId="0" borderId="5" xfId="1" applyNumberFormat="1" applyFont="1" applyFill="1" applyBorder="1"/>
    <xf numFmtId="1" fontId="2" fillId="0" borderId="5" xfId="4" applyNumberFormat="1" applyFont="1" applyFill="1" applyBorder="1"/>
    <xf numFmtId="0" fontId="12" fillId="0" borderId="10" xfId="0" applyFont="1" applyBorder="1" applyAlignment="1">
      <alignment horizontal="center" vertical="center" wrapText="1"/>
    </xf>
    <xf numFmtId="0" fontId="12" fillId="0" borderId="0" xfId="0" applyFont="1"/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Protection="1">
      <protection hidden="1"/>
    </xf>
    <xf numFmtId="0" fontId="12" fillId="0" borderId="7" xfId="0" applyFont="1" applyBorder="1"/>
    <xf numFmtId="0" fontId="12" fillId="3" borderId="8" xfId="0" applyFont="1" applyFill="1" applyBorder="1" applyAlignment="1">
      <alignment horizontal="center"/>
    </xf>
    <xf numFmtId="0" fontId="12" fillId="0" borderId="9" xfId="0" applyFont="1" applyBorder="1"/>
    <xf numFmtId="0" fontId="12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6" fillId="2" borderId="1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164" fontId="2" fillId="0" borderId="5" xfId="1" applyNumberFormat="1" applyFont="1" applyFill="1" applyBorder="1"/>
    <xf numFmtId="1" fontId="2" fillId="0" borderId="5" xfId="4" applyNumberFormat="1" applyFont="1" applyFill="1" applyBorder="1"/>
    <xf numFmtId="164" fontId="2" fillId="0" borderId="5" xfId="1" applyNumberFormat="1" applyFont="1" applyFill="1" applyBorder="1"/>
    <xf numFmtId="1" fontId="2" fillId="0" borderId="5" xfId="4" applyNumberFormat="1" applyFont="1" applyFill="1" applyBorder="1"/>
    <xf numFmtId="164" fontId="2" fillId="0" borderId="5" xfId="5" applyNumberFormat="1" applyFont="1" applyFill="1" applyBorder="1"/>
    <xf numFmtId="1" fontId="2" fillId="0" borderId="5" xfId="4" applyNumberFormat="1" applyFont="1" applyFill="1" applyBorder="1"/>
    <xf numFmtId="164" fontId="2" fillId="0" borderId="5" xfId="5" applyNumberFormat="1" applyFont="1" applyFill="1" applyBorder="1"/>
    <xf numFmtId="1" fontId="2" fillId="0" borderId="5" xfId="4" applyNumberFormat="1" applyFont="1" applyFill="1" applyBorder="1"/>
    <xf numFmtId="164" fontId="2" fillId="0" borderId="5" xfId="5" applyNumberFormat="1" applyFont="1" applyFill="1" applyBorder="1"/>
    <xf numFmtId="1" fontId="2" fillId="0" borderId="5" xfId="4" applyNumberFormat="1" applyFont="1" applyFill="1" applyBorder="1"/>
    <xf numFmtId="164" fontId="2" fillId="0" borderId="5" xfId="5" applyNumberFormat="1" applyFont="1" applyFill="1" applyBorder="1"/>
    <xf numFmtId="1" fontId="2" fillId="0" borderId="5" xfId="4" applyNumberFormat="1" applyFont="1" applyFill="1" applyBorder="1"/>
    <xf numFmtId="164" fontId="2" fillId="0" borderId="5" xfId="5" applyNumberFormat="1" applyFont="1" applyFill="1" applyBorder="1"/>
    <xf numFmtId="1" fontId="2" fillId="0" borderId="5" xfId="4" applyNumberFormat="1" applyFont="1" applyFill="1" applyBorder="1"/>
    <xf numFmtId="164" fontId="2" fillId="0" borderId="5" xfId="5" applyNumberFormat="1" applyFont="1" applyFill="1" applyBorder="1"/>
    <xf numFmtId="0" fontId="0" fillId="0" borderId="0" xfId="0"/>
    <xf numFmtId="1" fontId="2" fillId="0" borderId="5" xfId="4" applyNumberFormat="1" applyFont="1" applyFill="1" applyBorder="1"/>
    <xf numFmtId="164" fontId="2" fillId="0" borderId="5" xfId="5" applyNumberFormat="1" applyFont="1" applyFill="1" applyBorder="1"/>
  </cellXfs>
  <cellStyles count="9">
    <cellStyle name="Comma" xfId="1" builtinId="3"/>
    <cellStyle name="Comma 2" xfId="5" xr:uid="{A4B4AB91-2E7E-41E2-BF73-39373C654D5B}"/>
    <cellStyle name="Normal" xfId="0" builtinId="0"/>
    <cellStyle name="Normal 2" xfId="2" xr:uid="{00000000-0005-0000-0000-000002000000}"/>
    <cellStyle name="Normal 2 2" xfId="8" xr:uid="{FB993E47-4BA7-4B6A-9DE5-4A3041622CCB}"/>
    <cellStyle name="Normal 2 3" xfId="7" xr:uid="{740CF4EA-3C95-481E-AE76-9ECB01FA3FE3}"/>
    <cellStyle name="Normal 5" xfId="3" xr:uid="{00000000-0005-0000-0000-000003000000}"/>
    <cellStyle name="Percent" xfId="4" builtinId="5"/>
    <cellStyle name="Percent 2" xfId="6" xr:uid="{91C0B0EC-8548-4A15-93E9-289DAEA833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213360</xdr:colOff>
          <xdr:row>0</xdr:row>
          <xdr:rowOff>7620</xdr:rowOff>
        </xdr:from>
        <xdr:to>
          <xdr:col>9</xdr:col>
          <xdr:colOff>358140</xdr:colOff>
          <xdr:row>29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"/>
  <sheetViews>
    <sheetView workbookViewId="0">
      <selection activeCell="M22" sqref="M22"/>
    </sheetView>
  </sheetViews>
  <sheetFormatPr defaultColWidth="9.109375" defaultRowHeight="13.2" x14ac:dyDescent="0.25"/>
  <cols>
    <col min="1" max="16384" width="9.109375" style="9"/>
  </cols>
  <sheetData/>
  <sheetProtection password="D925" sheet="1"/>
  <printOptions horizontalCentered="1" verticalCentered="1"/>
  <pageMargins left="0.25" right="0.25" top="0.75" bottom="0.75" header="0.3" footer="0.3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213360</xdr:colOff>
                <xdr:row>0</xdr:row>
                <xdr:rowOff>7620</xdr:rowOff>
              </from>
              <to>
                <xdr:col>9</xdr:col>
                <xdr:colOff>358140</xdr:colOff>
                <xdr:row>29</xdr:row>
                <xdr:rowOff>121920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2"/>
  <sheetViews>
    <sheetView workbookViewId="0">
      <selection activeCell="D57" sqref="D57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9" ht="24" customHeight="1" x14ac:dyDescent="0.3">
      <c r="A1" s="48" t="s">
        <v>87</v>
      </c>
      <c r="B1" s="48"/>
      <c r="C1" s="48"/>
      <c r="D1" s="48"/>
      <c r="E1" s="48"/>
      <c r="F1" s="48"/>
      <c r="G1" s="48"/>
      <c r="H1" s="48"/>
      <c r="I1" s="48"/>
    </row>
    <row r="2" spans="1:9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52" t="s">
        <v>88</v>
      </c>
      <c r="B3" s="53"/>
      <c r="C3" s="53"/>
      <c r="D3" s="53"/>
      <c r="E3" s="53"/>
      <c r="F3" s="53"/>
      <c r="G3" s="53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9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9" x14ac:dyDescent="0.3">
      <c r="A7" s="19" t="s">
        <v>5</v>
      </c>
      <c r="B7" s="20">
        <v>1497.3194400039458</v>
      </c>
      <c r="C7" s="20">
        <v>1546.9515575271048</v>
      </c>
      <c r="D7" s="20">
        <v>1473.5534508782698</v>
      </c>
      <c r="E7" s="20">
        <v>1464.4403954286852</v>
      </c>
      <c r="F7" s="20">
        <v>1424.1150526466583</v>
      </c>
      <c r="G7" s="20">
        <v>1461.1576713702455</v>
      </c>
      <c r="H7" s="20">
        <v>1</v>
      </c>
      <c r="I7" s="20">
        <v>1</v>
      </c>
    </row>
    <row r="8" spans="1:9" x14ac:dyDescent="0.3">
      <c r="A8" s="19" t="s">
        <v>6</v>
      </c>
      <c r="B8" s="20">
        <v>458.1658556752476</v>
      </c>
      <c r="C8" s="20">
        <v>468.13254864642965</v>
      </c>
      <c r="D8" s="20">
        <v>482.99193882797857</v>
      </c>
      <c r="E8" s="20">
        <v>492.65730066844702</v>
      </c>
      <c r="F8" s="20">
        <v>425.12192894491795</v>
      </c>
      <c r="G8" s="20">
        <v>437.27653821359496</v>
      </c>
      <c r="H8" s="20">
        <v>18</v>
      </c>
      <c r="I8" s="20">
        <v>17</v>
      </c>
    </row>
    <row r="9" spans="1:9" x14ac:dyDescent="0.3">
      <c r="A9" s="19" t="s">
        <v>7</v>
      </c>
      <c r="B9" s="20">
        <v>601.02178826219028</v>
      </c>
      <c r="C9" s="20">
        <v>572.02777234602434</v>
      </c>
      <c r="D9" s="20">
        <v>608.365489558626</v>
      </c>
      <c r="E9" s="20">
        <v>580.75017001443052</v>
      </c>
      <c r="F9" s="20">
        <v>585.73640856672148</v>
      </c>
      <c r="G9" s="20">
        <v>544.93164887902003</v>
      </c>
      <c r="H9" s="20">
        <v>13</v>
      </c>
      <c r="I9" s="20">
        <v>12</v>
      </c>
    </row>
    <row r="10" spans="1:9" x14ac:dyDescent="0.3">
      <c r="A10" s="19" t="s">
        <v>8</v>
      </c>
      <c r="B10" s="20">
        <v>717.09852559322974</v>
      </c>
      <c r="C10" s="20">
        <v>698.97726564562595</v>
      </c>
      <c r="D10" s="20">
        <v>785.93199422780276</v>
      </c>
      <c r="E10" s="20">
        <v>782.06584949161538</v>
      </c>
      <c r="F10" s="20">
        <v>693.68091469092462</v>
      </c>
      <c r="G10" s="20">
        <v>716.54315593438855</v>
      </c>
      <c r="H10" s="20">
        <v>6</v>
      </c>
      <c r="I10" s="20">
        <v>6</v>
      </c>
    </row>
    <row r="11" spans="1:9" x14ac:dyDescent="0.3">
      <c r="A11" s="19" t="s">
        <v>9</v>
      </c>
      <c r="B11" s="20">
        <v>629.1600780141639</v>
      </c>
      <c r="C11" s="20">
        <v>652.21434761417083</v>
      </c>
      <c r="D11" s="20">
        <v>694.24913334107384</v>
      </c>
      <c r="E11" s="20">
        <v>731.80596792117967</v>
      </c>
      <c r="F11" s="20">
        <v>644.19429123988243</v>
      </c>
      <c r="G11" s="20">
        <v>662.42620514289797</v>
      </c>
      <c r="H11" s="20">
        <v>5</v>
      </c>
      <c r="I11" s="20">
        <v>5</v>
      </c>
    </row>
    <row r="12" spans="1:9" x14ac:dyDescent="0.3">
      <c r="A12" s="19" t="s">
        <v>10</v>
      </c>
      <c r="B12" s="20">
        <v>331.01501504289479</v>
      </c>
      <c r="C12" s="20">
        <v>330.86400454333136</v>
      </c>
      <c r="D12" s="20">
        <v>336.07843885285877</v>
      </c>
      <c r="E12" s="20">
        <v>341.60150276169782</v>
      </c>
      <c r="F12" s="20">
        <v>307.62737268104001</v>
      </c>
      <c r="G12" s="20">
        <v>307.91676813981803</v>
      </c>
      <c r="H12" s="20">
        <v>26</v>
      </c>
      <c r="I12" s="20">
        <v>25</v>
      </c>
    </row>
    <row r="13" spans="1:9" x14ac:dyDescent="0.3">
      <c r="A13" s="19" t="s">
        <v>11</v>
      </c>
      <c r="B13" s="20">
        <v>258.731322585231</v>
      </c>
      <c r="C13" s="20">
        <v>260.59378541317915</v>
      </c>
      <c r="D13" s="20">
        <v>271.45859111944139</v>
      </c>
      <c r="E13" s="20">
        <v>274.22012307386092</v>
      </c>
      <c r="F13" s="20">
        <v>253.51042188954943</v>
      </c>
      <c r="G13" s="20">
        <v>267.11200845211658</v>
      </c>
      <c r="H13" s="20">
        <v>30</v>
      </c>
      <c r="I13" s="20">
        <v>29</v>
      </c>
    </row>
    <row r="14" spans="1:9" x14ac:dyDescent="0.3">
      <c r="A14" s="19" t="s">
        <v>12</v>
      </c>
      <c r="B14" s="20">
        <v>148.84601573628953</v>
      </c>
      <c r="C14" s="20">
        <v>150.30578389873534</v>
      </c>
      <c r="D14" s="20">
        <v>148.57041914777159</v>
      </c>
      <c r="E14" s="20">
        <v>145.53273399791007</v>
      </c>
      <c r="F14" s="20">
        <v>157.14173411646729</v>
      </c>
      <c r="G14" s="20">
        <v>162.64024783324976</v>
      </c>
      <c r="H14" s="20">
        <v>21</v>
      </c>
      <c r="I14" s="20">
        <v>20</v>
      </c>
    </row>
    <row r="15" spans="1:9" x14ac:dyDescent="0.3">
      <c r="A15" s="19" t="s">
        <v>13</v>
      </c>
      <c r="B15" s="20">
        <v>472.15949530145269</v>
      </c>
      <c r="C15" s="20">
        <v>476.33745245603916</v>
      </c>
      <c r="D15" s="20">
        <v>423.8951550034003</v>
      </c>
      <c r="E15" s="20">
        <v>417.81978470367733</v>
      </c>
      <c r="F15" s="20">
        <v>405.15364228923426</v>
      </c>
      <c r="G15" s="20">
        <v>423.09616073347178</v>
      </c>
      <c r="H15" s="20">
        <v>12</v>
      </c>
      <c r="I15" s="20">
        <v>13</v>
      </c>
    </row>
    <row r="16" spans="1:9" x14ac:dyDescent="0.3">
      <c r="A16" s="19" t="s">
        <v>14</v>
      </c>
      <c r="B16" s="20">
        <v>304.43716711974264</v>
      </c>
      <c r="C16" s="20">
        <v>289.7891486620963</v>
      </c>
      <c r="D16" s="20">
        <v>250.47094826585283</v>
      </c>
      <c r="E16" s="20">
        <v>270.35397833767354</v>
      </c>
      <c r="F16" s="20">
        <v>246.56493087887685</v>
      </c>
      <c r="G16" s="20">
        <v>254.66800372466153</v>
      </c>
      <c r="H16" s="20">
        <v>28</v>
      </c>
      <c r="I16" s="20">
        <v>27</v>
      </c>
    </row>
    <row r="17" spans="1:9" x14ac:dyDescent="0.3">
      <c r="A17" s="19" t="s">
        <v>15</v>
      </c>
      <c r="B17" s="20">
        <v>509.35841502722815</v>
      </c>
      <c r="C17" s="20">
        <v>482.5792197713248</v>
      </c>
      <c r="D17" s="20">
        <v>413.67748677204798</v>
      </c>
      <c r="E17" s="20">
        <v>384.40524805520079</v>
      </c>
      <c r="F17" s="20">
        <v>381.42321466943628</v>
      </c>
      <c r="G17" s="20">
        <v>353.64125062674589</v>
      </c>
      <c r="H17" s="20">
        <v>10</v>
      </c>
      <c r="I17" s="20">
        <v>10</v>
      </c>
    </row>
    <row r="18" spans="1:9" x14ac:dyDescent="0.3">
      <c r="A18" s="19" t="s">
        <v>16</v>
      </c>
      <c r="B18" s="20">
        <v>162.08460286467778</v>
      </c>
      <c r="C18" s="20">
        <v>158.35967720878145</v>
      </c>
      <c r="D18" s="20">
        <v>172.31959395577968</v>
      </c>
      <c r="E18" s="20">
        <v>162.3780789198693</v>
      </c>
      <c r="F18" s="20">
        <v>165.53420242102999</v>
      </c>
      <c r="G18" s="20">
        <v>163.79782966836186</v>
      </c>
      <c r="H18" s="20">
        <v>36</v>
      </c>
      <c r="I18" s="20">
        <v>36</v>
      </c>
    </row>
    <row r="19" spans="1:9" x14ac:dyDescent="0.3">
      <c r="A19" s="19" t="s">
        <v>17</v>
      </c>
      <c r="B19" s="20">
        <v>462.64583382896069</v>
      </c>
      <c r="C19" s="20">
        <v>437.67876456781778</v>
      </c>
      <c r="D19" s="20">
        <v>460.34737680173833</v>
      </c>
      <c r="E19" s="20">
        <v>422.79054222163251</v>
      </c>
      <c r="F19" s="20">
        <v>431.4886290380345</v>
      </c>
      <c r="G19" s="20">
        <v>401.39150132511992</v>
      </c>
      <c r="H19" s="20">
        <v>9</v>
      </c>
      <c r="I19" s="20">
        <v>9</v>
      </c>
    </row>
    <row r="20" spans="1:9" x14ac:dyDescent="0.3">
      <c r="A20" s="19" t="s">
        <v>18</v>
      </c>
      <c r="B20" s="20">
        <v>333.12916203678185</v>
      </c>
      <c r="C20" s="20">
        <v>316.26632291887285</v>
      </c>
      <c r="D20" s="20">
        <v>366.73144354691573</v>
      </c>
      <c r="E20" s="20">
        <v>343.53457512979151</v>
      </c>
      <c r="F20" s="20">
        <v>326.43807750161159</v>
      </c>
      <c r="G20" s="20">
        <v>301.55006804670148</v>
      </c>
      <c r="H20" s="20">
        <v>24</v>
      </c>
      <c r="I20" s="20">
        <v>24</v>
      </c>
    </row>
    <row r="21" spans="1:9" x14ac:dyDescent="0.3">
      <c r="A21" s="19" t="s">
        <v>19</v>
      </c>
      <c r="B21" s="20">
        <v>268.94969972235197</v>
      </c>
      <c r="C21" s="20">
        <v>148.24197373803605</v>
      </c>
      <c r="D21" s="20">
        <v>217.88487120370218</v>
      </c>
      <c r="E21" s="20">
        <v>141.11428287083879</v>
      </c>
      <c r="F21" s="20">
        <v>189.55402549960604</v>
      </c>
      <c r="G21" s="20">
        <v>111.99604254709547</v>
      </c>
      <c r="H21" s="20">
        <v>8</v>
      </c>
      <c r="I21" s="20">
        <v>21</v>
      </c>
    </row>
    <row r="22" spans="1:9" x14ac:dyDescent="0.3">
      <c r="A22" s="19" t="s">
        <v>20</v>
      </c>
      <c r="B22" s="20">
        <v>538.40276777658187</v>
      </c>
      <c r="C22" s="20">
        <v>568.50419402287912</v>
      </c>
      <c r="D22" s="20">
        <v>441.01665312080149</v>
      </c>
      <c r="E22" s="20">
        <v>493.48576025477286</v>
      </c>
      <c r="F22" s="20">
        <v>430.33104720292238</v>
      </c>
      <c r="G22" s="20">
        <v>427.72648807392017</v>
      </c>
      <c r="H22" s="20">
        <v>15</v>
      </c>
      <c r="I22" s="20">
        <v>8</v>
      </c>
    </row>
    <row r="23" spans="1:9" x14ac:dyDescent="0.3">
      <c r="A23" s="19" t="s">
        <v>21</v>
      </c>
      <c r="B23" s="20">
        <v>171.14523283847967</v>
      </c>
      <c r="C23" s="20">
        <v>113.81157983758897</v>
      </c>
      <c r="D23" s="20">
        <v>140.00967008907099</v>
      </c>
      <c r="E23" s="20">
        <v>104.93821426794275</v>
      </c>
      <c r="F23" s="20">
        <v>120.96730176921423</v>
      </c>
      <c r="G23" s="20">
        <v>99.262642360862401</v>
      </c>
      <c r="H23" s="20">
        <v>22</v>
      </c>
      <c r="I23" s="20">
        <v>30</v>
      </c>
    </row>
    <row r="24" spans="1:9" x14ac:dyDescent="0.3">
      <c r="A24" s="19" t="s">
        <v>22</v>
      </c>
      <c r="B24" s="20">
        <v>331.61905704114821</v>
      </c>
      <c r="C24" s="20">
        <v>421.41996744816225</v>
      </c>
      <c r="D24" s="20">
        <v>246.32865033422351</v>
      </c>
      <c r="E24" s="20">
        <v>338.01151122095246</v>
      </c>
      <c r="F24" s="20">
        <v>232.09515793997562</v>
      </c>
      <c r="G24" s="20">
        <v>306.46979084592789</v>
      </c>
      <c r="H24" s="20">
        <v>31</v>
      </c>
      <c r="I24" s="20">
        <v>22</v>
      </c>
    </row>
    <row r="25" spans="1:9" x14ac:dyDescent="0.3">
      <c r="A25" s="19" t="s">
        <v>23</v>
      </c>
      <c r="B25" s="20">
        <v>247.35519828479087</v>
      </c>
      <c r="C25" s="20">
        <v>235.77772665159961</v>
      </c>
      <c r="D25" s="20">
        <v>207.11489658146596</v>
      </c>
      <c r="E25" s="20">
        <v>198.55414752276536</v>
      </c>
      <c r="F25" s="20">
        <v>243.38158083231858</v>
      </c>
      <c r="G25" s="20">
        <v>214.44203495451615</v>
      </c>
      <c r="H25" s="20">
        <v>32</v>
      </c>
      <c r="I25" s="20">
        <v>38</v>
      </c>
    </row>
    <row r="26" spans="1:9" x14ac:dyDescent="0.3">
      <c r="A26" s="19" t="s">
        <v>24</v>
      </c>
      <c r="B26" s="20">
        <v>64.129125481242085</v>
      </c>
      <c r="C26" s="20">
        <v>95.891667222736402</v>
      </c>
      <c r="D26" s="20">
        <v>66.00061371062715</v>
      </c>
      <c r="E26" s="20">
        <v>101.62437592263929</v>
      </c>
      <c r="F26" s="20">
        <v>71.191282859394022</v>
      </c>
      <c r="G26" s="20">
        <v>89.133801303631543</v>
      </c>
      <c r="H26" s="20">
        <v>38</v>
      </c>
      <c r="I26" s="20">
        <v>32</v>
      </c>
    </row>
    <row r="27" spans="1:9" x14ac:dyDescent="0.3">
      <c r="A27" s="19" t="s">
        <v>25</v>
      </c>
      <c r="B27" s="20">
        <v>126.04343030222148</v>
      </c>
      <c r="C27" s="20">
        <v>132.58721861663395</v>
      </c>
      <c r="D27" s="20">
        <v>118.74587404004048</v>
      </c>
      <c r="E27" s="20">
        <v>103.28129509529101</v>
      </c>
      <c r="F27" s="20">
        <v>118.07334718143399</v>
      </c>
      <c r="G27" s="20">
        <v>106.78692428909103</v>
      </c>
      <c r="H27" s="20">
        <v>41</v>
      </c>
      <c r="I27" s="20">
        <v>42</v>
      </c>
    </row>
    <row r="28" spans="1:9" x14ac:dyDescent="0.3">
      <c r="A28" s="19" t="s">
        <v>26</v>
      </c>
      <c r="B28" s="20">
        <v>149.29904723497958</v>
      </c>
      <c r="C28" s="20">
        <v>142.553911587816</v>
      </c>
      <c r="D28" s="20">
        <v>124.82124433976348</v>
      </c>
      <c r="E28" s="20">
        <v>135.03891257111579</v>
      </c>
      <c r="F28" s="20">
        <v>114.31120621731966</v>
      </c>
      <c r="G28" s="20">
        <v>132.5431201203352</v>
      </c>
      <c r="H28" s="20">
        <v>42</v>
      </c>
      <c r="I28" s="20">
        <v>41</v>
      </c>
    </row>
    <row r="29" spans="1:9" x14ac:dyDescent="0.3">
      <c r="A29" s="19" t="s">
        <v>27</v>
      </c>
      <c r="B29" s="20">
        <v>195.45792326818133</v>
      </c>
      <c r="C29" s="20">
        <v>193.59546044023315</v>
      </c>
      <c r="D29" s="20">
        <v>197.1733815455556</v>
      </c>
      <c r="E29" s="20">
        <v>181.15649620992221</v>
      </c>
      <c r="F29" s="20">
        <v>175.66304347826085</v>
      </c>
      <c r="G29" s="20">
        <v>178.26760260726309</v>
      </c>
      <c r="H29" s="20">
        <v>40</v>
      </c>
      <c r="I29" s="20">
        <v>40</v>
      </c>
    </row>
    <row r="30" spans="1:9" x14ac:dyDescent="0.3">
      <c r="A30" s="19" t="s">
        <v>28</v>
      </c>
      <c r="B30" s="20">
        <v>202.05204841578157</v>
      </c>
      <c r="C30" s="20">
        <v>221.43172919308</v>
      </c>
      <c r="D30" s="20">
        <v>191.65031763671649</v>
      </c>
      <c r="E30" s="20">
        <v>211.80950090397917</v>
      </c>
      <c r="F30" s="20">
        <v>189.264630040828</v>
      </c>
      <c r="G30" s="20">
        <v>212.41626674306997</v>
      </c>
      <c r="H30" s="20">
        <v>35</v>
      </c>
      <c r="I30" s="20">
        <v>35</v>
      </c>
    </row>
    <row r="31" spans="1:9" x14ac:dyDescent="0.3">
      <c r="A31" s="19" t="s">
        <v>29</v>
      </c>
      <c r="B31" s="20">
        <v>300.76257829703411</v>
      </c>
      <c r="C31" s="20">
        <v>305.79626161581291</v>
      </c>
      <c r="D31" s="20">
        <v>368.66451591500942</v>
      </c>
      <c r="E31" s="20">
        <v>360.65607324719269</v>
      </c>
      <c r="F31" s="20">
        <v>328.75324117183578</v>
      </c>
      <c r="G31" s="20">
        <v>334.5411503473963</v>
      </c>
      <c r="H31" s="20">
        <v>29</v>
      </c>
      <c r="I31" s="20">
        <v>31</v>
      </c>
    </row>
    <row r="32" spans="1:9" x14ac:dyDescent="0.3">
      <c r="A32" s="19" t="s">
        <v>30</v>
      </c>
      <c r="B32" s="20">
        <v>708.79294811724469</v>
      </c>
      <c r="C32" s="20">
        <v>692.98718249627916</v>
      </c>
      <c r="D32" s="20">
        <v>704.1906483769842</v>
      </c>
      <c r="E32" s="20">
        <v>686.7929970641411</v>
      </c>
      <c r="F32" s="20">
        <v>724.35683332139524</v>
      </c>
      <c r="G32" s="20">
        <v>710.75524675882809</v>
      </c>
      <c r="H32" s="20">
        <v>4</v>
      </c>
      <c r="I32" s="20">
        <v>7</v>
      </c>
    </row>
    <row r="33" spans="1:9" x14ac:dyDescent="0.3">
      <c r="A33" s="19" t="s">
        <v>31</v>
      </c>
      <c r="B33" s="20">
        <v>226.06271784635652</v>
      </c>
      <c r="C33" s="20">
        <v>229.28427517037494</v>
      </c>
      <c r="D33" s="20">
        <v>196.89722835011364</v>
      </c>
      <c r="E33" s="20">
        <v>211.25719451309527</v>
      </c>
      <c r="F33" s="20">
        <v>215.02082587207218</v>
      </c>
      <c r="G33" s="20">
        <v>225.7284578468591</v>
      </c>
      <c r="H33" s="20">
        <v>39</v>
      </c>
      <c r="I33" s="20">
        <v>39</v>
      </c>
    </row>
    <row r="34" spans="1:9" x14ac:dyDescent="0.3">
      <c r="A34" s="19" t="s">
        <v>32</v>
      </c>
      <c r="B34" s="20">
        <v>438.53449073201017</v>
      </c>
      <c r="C34" s="20">
        <v>438.13179606650795</v>
      </c>
      <c r="D34" s="20">
        <v>399.04136741362441</v>
      </c>
      <c r="E34" s="20">
        <v>401.25059297716001</v>
      </c>
      <c r="F34" s="20">
        <v>367.82162810686913</v>
      </c>
      <c r="G34" s="20">
        <v>380.26563283432415</v>
      </c>
      <c r="H34" s="20">
        <v>19</v>
      </c>
      <c r="I34" s="20">
        <v>18</v>
      </c>
    </row>
    <row r="35" spans="1:9" x14ac:dyDescent="0.3">
      <c r="A35" s="19" t="s">
        <v>33</v>
      </c>
      <c r="B35" s="20">
        <v>137.82224926816392</v>
      </c>
      <c r="C35" s="20">
        <v>141.59751175724801</v>
      </c>
      <c r="D35" s="20">
        <v>138.0765977209773</v>
      </c>
      <c r="E35" s="20">
        <v>143.04735523893248</v>
      </c>
      <c r="F35" s="20">
        <v>142.96135663634408</v>
      </c>
      <c r="G35" s="20">
        <v>138.62042475467373</v>
      </c>
      <c r="H35" s="20">
        <v>43</v>
      </c>
      <c r="I35" s="20">
        <v>43</v>
      </c>
    </row>
    <row r="36" spans="1:9" x14ac:dyDescent="0.3">
      <c r="A36" s="19" t="s">
        <v>34</v>
      </c>
      <c r="B36" s="20">
        <v>399.22142401234771</v>
      </c>
      <c r="C36" s="20">
        <v>384.67407922107691</v>
      </c>
      <c r="D36" s="20">
        <v>453.71970011113143</v>
      </c>
      <c r="E36" s="20">
        <v>456.75738526099292</v>
      </c>
      <c r="F36" s="20">
        <v>450.00993839982806</v>
      </c>
      <c r="G36" s="20">
        <v>427.43709261514215</v>
      </c>
      <c r="H36" s="20">
        <v>20</v>
      </c>
      <c r="I36" s="20">
        <v>19</v>
      </c>
    </row>
    <row r="37" spans="1:9" x14ac:dyDescent="0.3">
      <c r="A37" s="19" t="s">
        <v>35</v>
      </c>
      <c r="B37" s="20">
        <v>611.44151273206239</v>
      </c>
      <c r="C37" s="20">
        <v>626.34121535564771</v>
      </c>
      <c r="D37" s="20">
        <v>536.01335235283386</v>
      </c>
      <c r="E37" s="20">
        <v>565.28559106968112</v>
      </c>
      <c r="F37" s="20">
        <v>479.81767065396457</v>
      </c>
      <c r="G37" s="20">
        <v>533.35583052789912</v>
      </c>
      <c r="H37" s="20">
        <v>6</v>
      </c>
      <c r="I37" s="20">
        <v>4</v>
      </c>
    </row>
    <row r="38" spans="1:9" x14ac:dyDescent="0.3">
      <c r="A38" s="19" t="s">
        <v>36</v>
      </c>
      <c r="B38" s="20">
        <v>496.77420673028109</v>
      </c>
      <c r="C38" s="20">
        <v>470.49837980625568</v>
      </c>
      <c r="D38" s="20">
        <v>381.3675629053393</v>
      </c>
      <c r="E38" s="20">
        <v>368.38836271956745</v>
      </c>
      <c r="F38" s="20">
        <v>416.72946064035523</v>
      </c>
      <c r="G38" s="20">
        <v>388.07931022133084</v>
      </c>
      <c r="H38" s="20">
        <v>3</v>
      </c>
      <c r="I38" s="20">
        <v>3</v>
      </c>
    </row>
    <row r="39" spans="1:9" x14ac:dyDescent="0.3">
      <c r="A39" s="19" t="s">
        <v>37</v>
      </c>
      <c r="B39" s="20">
        <v>306.09828261493965</v>
      </c>
      <c r="C39" s="20">
        <v>303.73245145511362</v>
      </c>
      <c r="D39" s="20">
        <v>305.42543415880181</v>
      </c>
      <c r="E39" s="20">
        <v>291.06546799582014</v>
      </c>
      <c r="F39" s="20">
        <v>306.18039538714987</v>
      </c>
      <c r="G39" s="20">
        <v>313.99407277415656</v>
      </c>
      <c r="H39" s="20">
        <v>27</v>
      </c>
      <c r="I39" s="20">
        <v>28</v>
      </c>
    </row>
    <row r="40" spans="1:9" x14ac:dyDescent="0.3">
      <c r="A40" s="19" t="s">
        <v>38</v>
      </c>
      <c r="B40" s="20">
        <v>507.99932053115782</v>
      </c>
      <c r="C40" s="20">
        <v>473.87094762983753</v>
      </c>
      <c r="D40" s="20">
        <v>445.15895105243084</v>
      </c>
      <c r="E40" s="20">
        <v>410.91595481762846</v>
      </c>
      <c r="F40" s="20">
        <v>476.92371606618434</v>
      </c>
      <c r="G40" s="20">
        <v>469.68882959673374</v>
      </c>
      <c r="H40" s="20">
        <v>11</v>
      </c>
      <c r="I40" s="20">
        <v>11</v>
      </c>
    </row>
    <row r="41" spans="1:9" x14ac:dyDescent="0.3">
      <c r="A41" s="19" t="s">
        <v>39</v>
      </c>
      <c r="B41" s="20">
        <v>226.36473884548323</v>
      </c>
      <c r="C41" s="20">
        <v>216.29737220792563</v>
      </c>
      <c r="D41" s="20">
        <v>204.9056710179303</v>
      </c>
      <c r="E41" s="20">
        <v>181.15649620992221</v>
      </c>
      <c r="F41" s="20">
        <v>194.47374829883245</v>
      </c>
      <c r="G41" s="20">
        <v>191.29039825227417</v>
      </c>
      <c r="H41" s="20">
        <v>37</v>
      </c>
      <c r="I41" s="20">
        <v>37</v>
      </c>
    </row>
    <row r="42" spans="1:9" x14ac:dyDescent="0.3">
      <c r="A42" s="19" t="s">
        <v>40</v>
      </c>
      <c r="B42" s="20">
        <v>321.90404823590512</v>
      </c>
      <c r="C42" s="20">
        <v>310.32657660271383</v>
      </c>
      <c r="D42" s="20">
        <v>297.69314468642705</v>
      </c>
      <c r="E42" s="20">
        <v>277.53396141916437</v>
      </c>
      <c r="F42" s="20">
        <v>308.20616359859605</v>
      </c>
      <c r="G42" s="20">
        <v>289.39545877802448</v>
      </c>
      <c r="H42" s="20">
        <v>23</v>
      </c>
      <c r="I42" s="20">
        <v>23</v>
      </c>
    </row>
    <row r="43" spans="1:9" x14ac:dyDescent="0.3">
      <c r="A43" s="19" t="s">
        <v>41</v>
      </c>
      <c r="B43" s="20">
        <v>530.7012322988503</v>
      </c>
      <c r="C43" s="20">
        <v>525.41586481413253</v>
      </c>
      <c r="D43" s="20">
        <v>508.67418600408035</v>
      </c>
      <c r="E43" s="20">
        <v>478.84964089634929</v>
      </c>
      <c r="F43" s="20">
        <v>550.43016259580259</v>
      </c>
      <c r="G43" s="20">
        <v>556.50746723014106</v>
      </c>
      <c r="H43" s="20">
        <v>14</v>
      </c>
      <c r="I43" s="20">
        <v>14</v>
      </c>
    </row>
    <row r="44" spans="1:9" x14ac:dyDescent="0.3">
      <c r="A44" s="19" t="s">
        <v>42</v>
      </c>
      <c r="B44" s="20">
        <v>532.11066362810834</v>
      </c>
      <c r="C44" s="20">
        <v>531.85897946216937</v>
      </c>
      <c r="D44" s="20">
        <v>515.30186269468732</v>
      </c>
      <c r="E44" s="20">
        <v>525.51953092603958</v>
      </c>
      <c r="F44" s="20">
        <v>511.36177566076924</v>
      </c>
      <c r="G44" s="20">
        <v>507.88903015543298</v>
      </c>
      <c r="H44" s="20">
        <v>17</v>
      </c>
      <c r="I44" s="20">
        <v>16</v>
      </c>
    </row>
    <row r="45" spans="1:9" x14ac:dyDescent="0.3">
      <c r="A45" s="19" t="s">
        <v>43</v>
      </c>
      <c r="B45" s="20">
        <v>488.77065025342279</v>
      </c>
      <c r="C45" s="20">
        <v>479.25698878093078</v>
      </c>
      <c r="D45" s="20">
        <v>436.32204879828828</v>
      </c>
      <c r="E45" s="20">
        <v>444.05433827066298</v>
      </c>
      <c r="F45" s="20">
        <v>464.47971133872926</v>
      </c>
      <c r="G45" s="20">
        <v>466.21608409139742</v>
      </c>
      <c r="H45" s="20">
        <v>16</v>
      </c>
      <c r="I45" s="20">
        <v>15</v>
      </c>
    </row>
    <row r="46" spans="1:9" x14ac:dyDescent="0.3">
      <c r="A46" s="19" t="s">
        <v>44</v>
      </c>
      <c r="B46" s="20">
        <v>204.16619540966866</v>
      </c>
      <c r="C46" s="20">
        <v>206.17966873718018</v>
      </c>
      <c r="D46" s="20">
        <v>188.88878568229694</v>
      </c>
      <c r="E46" s="20">
        <v>180.05188342815441</v>
      </c>
      <c r="F46" s="20">
        <v>205.7601711911754</v>
      </c>
      <c r="G46" s="20">
        <v>212.995057660626</v>
      </c>
      <c r="H46" s="20">
        <v>34</v>
      </c>
      <c r="I46" s="20">
        <v>34</v>
      </c>
    </row>
    <row r="47" spans="1:9" x14ac:dyDescent="0.3">
      <c r="A47" s="19" t="s">
        <v>45</v>
      </c>
      <c r="B47" s="20">
        <v>315.66228092061937</v>
      </c>
      <c r="C47" s="20">
        <v>296.38327380969656</v>
      </c>
      <c r="D47" s="20">
        <v>313.43387682661847</v>
      </c>
      <c r="E47" s="20">
        <v>306.5300469405696</v>
      </c>
      <c r="F47" s="20">
        <v>291.71062244824867</v>
      </c>
      <c r="G47" s="20">
        <v>272.61052216889908</v>
      </c>
      <c r="H47" s="20">
        <v>25</v>
      </c>
      <c r="I47" s="20">
        <v>26</v>
      </c>
    </row>
    <row r="48" spans="1:9" x14ac:dyDescent="0.3">
      <c r="A48" s="19" t="s">
        <v>46</v>
      </c>
      <c r="B48" s="20">
        <v>268.84902605597642</v>
      </c>
      <c r="C48" s="20">
        <v>281.38289751973565</v>
      </c>
      <c r="D48" s="20">
        <v>279.74318698270002</v>
      </c>
      <c r="E48" s="20">
        <v>280.01934017814199</v>
      </c>
      <c r="F48" s="20">
        <v>271.45294033378696</v>
      </c>
      <c r="G48" s="20">
        <v>292.57880882458272</v>
      </c>
      <c r="H48" s="20">
        <v>33</v>
      </c>
      <c r="I48" s="20">
        <v>33</v>
      </c>
    </row>
    <row r="49" spans="1:9" ht="13.5" customHeight="1" x14ac:dyDescent="0.3">
      <c r="A49" s="19" t="s">
        <v>47</v>
      </c>
      <c r="B49" s="20">
        <v>1148.4851860125741</v>
      </c>
      <c r="C49" s="20">
        <v>1223.1347096300638</v>
      </c>
      <c r="D49" s="20">
        <v>1136.0942460482013</v>
      </c>
      <c r="E49" s="20">
        <v>1246.2793710295412</v>
      </c>
      <c r="F49" s="20">
        <v>1121.9861936824009</v>
      </c>
      <c r="G49" s="20">
        <v>1238.0337726523887</v>
      </c>
      <c r="H49" s="20">
        <v>2</v>
      </c>
      <c r="I49" s="20">
        <v>2</v>
      </c>
    </row>
    <row r="50" spans="1:9" x14ac:dyDescent="0.3">
      <c r="A50" s="21" t="s">
        <v>48</v>
      </c>
      <c r="B50" s="20">
        <v>17350.149999999998</v>
      </c>
      <c r="C50" s="20">
        <v>17252.043512117005</v>
      </c>
      <c r="D50" s="20">
        <v>16649</v>
      </c>
      <c r="E50" s="20">
        <v>16638.782331768653</v>
      </c>
      <c r="F50" s="20">
        <v>16161</v>
      </c>
      <c r="G50" s="20">
        <v>16287.176420027215</v>
      </c>
      <c r="H50" s="20"/>
      <c r="I50" s="20"/>
    </row>
    <row r="52" spans="1:9" s="10" customFormat="1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</row>
  </sheetData>
  <mergeCells count="7">
    <mergeCell ref="A52:I52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2"/>
  <sheetViews>
    <sheetView workbookViewId="0">
      <selection activeCell="K21" sqref="K21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9" ht="24" customHeight="1" x14ac:dyDescent="0.3">
      <c r="A1" s="48" t="s">
        <v>89</v>
      </c>
      <c r="B1" s="48"/>
      <c r="C1" s="48"/>
      <c r="D1" s="48"/>
      <c r="E1" s="48"/>
      <c r="F1" s="48"/>
      <c r="G1" s="48"/>
      <c r="H1" s="48"/>
      <c r="I1" s="48"/>
    </row>
    <row r="2" spans="1:9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52" t="s">
        <v>90</v>
      </c>
      <c r="B3" s="53"/>
      <c r="C3" s="53"/>
      <c r="D3" s="53"/>
      <c r="E3" s="53"/>
      <c r="F3" s="53"/>
      <c r="G3" s="53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9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9" x14ac:dyDescent="0.3">
      <c r="A7" s="22" t="s">
        <v>5</v>
      </c>
      <c r="B7" s="66">
        <v>1454.9130434782608</v>
      </c>
      <c r="C7" s="66">
        <v>1520.9130434782608</v>
      </c>
      <c r="D7" s="66">
        <v>1242</v>
      </c>
      <c r="E7" s="66">
        <v>1289.5</v>
      </c>
      <c r="F7" s="66">
        <v>1320</v>
      </c>
      <c r="G7" s="66">
        <v>1384.25</v>
      </c>
      <c r="H7" s="65">
        <v>1</v>
      </c>
      <c r="I7" s="65">
        <v>1</v>
      </c>
    </row>
    <row r="8" spans="1:9" x14ac:dyDescent="0.3">
      <c r="A8" s="22" t="s">
        <v>6</v>
      </c>
      <c r="B8" s="66">
        <v>473.13043478260869</v>
      </c>
      <c r="C8" s="66">
        <v>473.47826086956519</v>
      </c>
      <c r="D8" s="66">
        <v>465.25</v>
      </c>
      <c r="E8" s="66">
        <v>461.5</v>
      </c>
      <c r="F8" s="66">
        <v>388.25</v>
      </c>
      <c r="G8" s="66">
        <v>395</v>
      </c>
      <c r="H8" s="65">
        <v>16</v>
      </c>
      <c r="I8" s="65">
        <v>16</v>
      </c>
    </row>
    <row r="9" spans="1:9" x14ac:dyDescent="0.3">
      <c r="A9" s="22" t="s">
        <v>7</v>
      </c>
      <c r="B9" s="66">
        <v>618</v>
      </c>
      <c r="C9" s="66">
        <v>599.95652173913038</v>
      </c>
      <c r="D9" s="66">
        <v>591.25</v>
      </c>
      <c r="E9" s="66">
        <v>583.25</v>
      </c>
      <c r="F9" s="66">
        <v>517</v>
      </c>
      <c r="G9" s="66">
        <v>519</v>
      </c>
      <c r="H9" s="65">
        <v>5</v>
      </c>
      <c r="I9" s="65">
        <v>6</v>
      </c>
    </row>
    <row r="10" spans="1:9" x14ac:dyDescent="0.3">
      <c r="A10" s="22" t="s">
        <v>8</v>
      </c>
      <c r="B10" s="66">
        <v>750.21739130434787</v>
      </c>
      <c r="C10" s="66">
        <v>761.73913043478262</v>
      </c>
      <c r="D10" s="66">
        <v>759.5</v>
      </c>
      <c r="E10" s="66">
        <v>760</v>
      </c>
      <c r="F10" s="66">
        <v>620.25</v>
      </c>
      <c r="G10" s="66">
        <v>628.75</v>
      </c>
      <c r="H10" s="65">
        <v>3</v>
      </c>
      <c r="I10" s="65">
        <v>2</v>
      </c>
    </row>
    <row r="11" spans="1:9" x14ac:dyDescent="0.3">
      <c r="A11" s="22" t="s">
        <v>9</v>
      </c>
      <c r="B11" s="66">
        <v>662.04347826086962</v>
      </c>
      <c r="C11" s="66">
        <v>701.78260869565213</v>
      </c>
      <c r="D11" s="66">
        <v>637.5</v>
      </c>
      <c r="E11" s="66">
        <v>692</v>
      </c>
      <c r="F11" s="66">
        <v>580</v>
      </c>
      <c r="G11" s="66">
        <v>575</v>
      </c>
      <c r="H11" s="65">
        <v>4</v>
      </c>
      <c r="I11" s="65">
        <v>4</v>
      </c>
    </row>
    <row r="12" spans="1:9" x14ac:dyDescent="0.3">
      <c r="A12" s="22" t="s">
        <v>10</v>
      </c>
      <c r="B12" s="66">
        <v>375.13043478260869</v>
      </c>
      <c r="C12" s="66">
        <v>371.47826086956519</v>
      </c>
      <c r="D12" s="66">
        <v>343.25</v>
      </c>
      <c r="E12" s="66">
        <v>319.5</v>
      </c>
      <c r="F12" s="66">
        <v>287.75</v>
      </c>
      <c r="G12" s="66">
        <v>273.25</v>
      </c>
      <c r="H12" s="65">
        <v>22</v>
      </c>
      <c r="I12" s="65">
        <v>22</v>
      </c>
    </row>
    <row r="13" spans="1:9" x14ac:dyDescent="0.3">
      <c r="A13" s="22" t="s">
        <v>11</v>
      </c>
      <c r="B13" s="66">
        <v>288.73913043478262</v>
      </c>
      <c r="C13" s="66">
        <v>300.69565217391306</v>
      </c>
      <c r="D13" s="66">
        <v>254.75</v>
      </c>
      <c r="E13" s="66">
        <v>269.25</v>
      </c>
      <c r="F13" s="66">
        <v>233.75</v>
      </c>
      <c r="G13" s="66">
        <v>238.75</v>
      </c>
      <c r="H13" s="65">
        <v>28</v>
      </c>
      <c r="I13" s="65">
        <v>27</v>
      </c>
    </row>
    <row r="14" spans="1:9" x14ac:dyDescent="0.3">
      <c r="A14" s="22" t="s">
        <v>12</v>
      </c>
      <c r="B14" s="66">
        <v>215.52173913043478</v>
      </c>
      <c r="C14" s="66">
        <v>200.08695652173913</v>
      </c>
      <c r="D14" s="66">
        <v>156.5</v>
      </c>
      <c r="E14" s="66">
        <v>150</v>
      </c>
      <c r="F14" s="66">
        <v>119.25</v>
      </c>
      <c r="G14" s="66">
        <v>117.5</v>
      </c>
      <c r="H14" s="65">
        <v>33</v>
      </c>
      <c r="I14" s="65">
        <v>34</v>
      </c>
    </row>
    <row r="15" spans="1:9" x14ac:dyDescent="0.3">
      <c r="A15" s="22" t="s">
        <v>13</v>
      </c>
      <c r="B15" s="66">
        <v>497.86956521739131</v>
      </c>
      <c r="C15" s="66">
        <v>517.56521739130437</v>
      </c>
      <c r="D15" s="66">
        <v>410.75</v>
      </c>
      <c r="E15" s="66">
        <v>408</v>
      </c>
      <c r="F15" s="66">
        <v>328.5</v>
      </c>
      <c r="G15" s="66">
        <v>338.5</v>
      </c>
      <c r="H15" s="65">
        <v>13</v>
      </c>
      <c r="I15" s="65">
        <v>11</v>
      </c>
    </row>
    <row r="16" spans="1:9" x14ac:dyDescent="0.3">
      <c r="A16" s="22" t="s">
        <v>14</v>
      </c>
      <c r="B16" s="66">
        <v>314.82608695652175</v>
      </c>
      <c r="C16" s="66">
        <v>291.91304347826087</v>
      </c>
      <c r="D16" s="66">
        <v>262</v>
      </c>
      <c r="E16" s="66">
        <v>245.5</v>
      </c>
      <c r="F16" s="66">
        <v>235.5</v>
      </c>
      <c r="G16" s="66">
        <v>226.5</v>
      </c>
      <c r="H16" s="65">
        <v>26</v>
      </c>
      <c r="I16" s="65">
        <v>28</v>
      </c>
    </row>
    <row r="17" spans="1:9" x14ac:dyDescent="0.3">
      <c r="A17" s="22" t="s">
        <v>15</v>
      </c>
      <c r="B17" s="66">
        <v>537.56521739130437</v>
      </c>
      <c r="C17" s="66">
        <v>521.78260869565213</v>
      </c>
      <c r="D17" s="66">
        <v>398</v>
      </c>
      <c r="E17" s="66">
        <v>419</v>
      </c>
      <c r="F17" s="66">
        <v>340.5</v>
      </c>
      <c r="G17" s="66">
        <v>311.75</v>
      </c>
      <c r="H17" s="65">
        <v>11</v>
      </c>
      <c r="I17" s="65">
        <v>10</v>
      </c>
    </row>
    <row r="18" spans="1:9" x14ac:dyDescent="0.3">
      <c r="A18" s="22" t="s">
        <v>16</v>
      </c>
      <c r="B18" s="66">
        <v>184.43478260869566</v>
      </c>
      <c r="C18" s="66">
        <v>181.47826086956522</v>
      </c>
      <c r="D18" s="66">
        <v>172</v>
      </c>
      <c r="E18" s="66">
        <v>164.25</v>
      </c>
      <c r="F18" s="66">
        <v>151.5</v>
      </c>
      <c r="G18" s="66">
        <v>136.75</v>
      </c>
      <c r="H18" s="65">
        <v>36</v>
      </c>
      <c r="I18" s="65">
        <v>36</v>
      </c>
    </row>
    <row r="19" spans="1:9" x14ac:dyDescent="0.3">
      <c r="A19" s="22" t="s">
        <v>17</v>
      </c>
      <c r="B19" s="66">
        <v>560.39130434782612</v>
      </c>
      <c r="C19" s="66">
        <v>554.95652173913038</v>
      </c>
      <c r="D19" s="66">
        <v>428</v>
      </c>
      <c r="E19" s="66">
        <v>453.5</v>
      </c>
      <c r="F19" s="66">
        <v>373.25</v>
      </c>
      <c r="G19" s="66">
        <v>328.75</v>
      </c>
      <c r="H19" s="65">
        <v>8</v>
      </c>
      <c r="I19" s="65">
        <v>7</v>
      </c>
    </row>
    <row r="20" spans="1:9" x14ac:dyDescent="0.3">
      <c r="A20" s="22" t="s">
        <v>18</v>
      </c>
      <c r="B20" s="66">
        <v>345.21739130434781</v>
      </c>
      <c r="C20" s="66">
        <v>338.17391304347825</v>
      </c>
      <c r="D20" s="66">
        <v>363</v>
      </c>
      <c r="E20" s="66">
        <v>355.25</v>
      </c>
      <c r="F20" s="66">
        <v>399.25</v>
      </c>
      <c r="G20" s="66">
        <v>427.75</v>
      </c>
      <c r="H20" s="65">
        <v>24</v>
      </c>
      <c r="I20" s="65">
        <v>24</v>
      </c>
    </row>
    <row r="21" spans="1:9" x14ac:dyDescent="0.3">
      <c r="A21" s="22" t="s">
        <v>19</v>
      </c>
      <c r="B21" s="66">
        <v>593.73913043478262</v>
      </c>
      <c r="C21" s="66">
        <v>430.08695652173913</v>
      </c>
      <c r="D21" s="66">
        <v>524</v>
      </c>
      <c r="E21" s="66">
        <v>439</v>
      </c>
      <c r="F21" s="66">
        <v>376</v>
      </c>
      <c r="G21" s="66">
        <v>282.5</v>
      </c>
      <c r="H21" s="65">
        <v>7</v>
      </c>
      <c r="I21" s="65">
        <v>19</v>
      </c>
    </row>
    <row r="22" spans="1:9" x14ac:dyDescent="0.3">
      <c r="A22" s="22" t="s">
        <v>20</v>
      </c>
      <c r="B22" s="66">
        <v>233.17391304347825</v>
      </c>
      <c r="C22" s="66">
        <v>278.56521739130437</v>
      </c>
      <c r="D22" s="66">
        <v>210.75</v>
      </c>
      <c r="E22" s="66">
        <v>242.25</v>
      </c>
      <c r="F22" s="66">
        <v>176.5</v>
      </c>
      <c r="G22" s="66">
        <v>205.5</v>
      </c>
      <c r="H22" s="65">
        <v>29</v>
      </c>
      <c r="I22" s="65">
        <v>29</v>
      </c>
    </row>
    <row r="23" spans="1:9" x14ac:dyDescent="0.3">
      <c r="A23" s="22" t="s">
        <v>21</v>
      </c>
      <c r="B23" s="66">
        <v>133.30434782608697</v>
      </c>
      <c r="C23" s="66">
        <v>187.43478260869566</v>
      </c>
      <c r="D23" s="66">
        <v>90.25</v>
      </c>
      <c r="E23" s="66">
        <v>125.5</v>
      </c>
      <c r="F23" s="66">
        <v>71</v>
      </c>
      <c r="G23" s="66">
        <v>97</v>
      </c>
      <c r="H23" s="65">
        <v>40</v>
      </c>
      <c r="I23" s="65">
        <v>35</v>
      </c>
    </row>
    <row r="24" spans="1:9" x14ac:dyDescent="0.3">
      <c r="A24" s="22" t="s">
        <v>22</v>
      </c>
      <c r="B24" s="66">
        <v>441.60869565217394</v>
      </c>
      <c r="C24" s="66">
        <v>374.6521739130435</v>
      </c>
      <c r="D24" s="66">
        <v>384</v>
      </c>
      <c r="E24" s="66">
        <v>351.25</v>
      </c>
      <c r="F24" s="66">
        <v>281</v>
      </c>
      <c r="G24" s="66">
        <v>279.25</v>
      </c>
      <c r="H24" s="65">
        <v>18</v>
      </c>
      <c r="I24" s="65">
        <v>21</v>
      </c>
    </row>
    <row r="25" spans="1:9" x14ac:dyDescent="0.3">
      <c r="A25" s="22" t="s">
        <v>23</v>
      </c>
      <c r="B25" s="66">
        <v>132.91304347826087</v>
      </c>
      <c r="C25" s="66">
        <v>99.086956521739125</v>
      </c>
      <c r="D25" s="66">
        <v>119.25</v>
      </c>
      <c r="E25" s="66">
        <v>82.25</v>
      </c>
      <c r="F25" s="66">
        <v>80.5</v>
      </c>
      <c r="G25" s="66">
        <v>59.5</v>
      </c>
      <c r="H25" s="65">
        <v>41</v>
      </c>
      <c r="I25" s="65">
        <v>42</v>
      </c>
    </row>
    <row r="26" spans="1:9" x14ac:dyDescent="0.3">
      <c r="A26" s="22" t="s">
        <v>24</v>
      </c>
      <c r="B26" s="66">
        <v>217.30434782608697</v>
      </c>
      <c r="C26" s="66">
        <v>267.04347826086956</v>
      </c>
      <c r="D26" s="66">
        <v>222.75</v>
      </c>
      <c r="E26" s="66">
        <v>289</v>
      </c>
      <c r="F26" s="66">
        <v>189.5</v>
      </c>
      <c r="G26" s="66">
        <v>212</v>
      </c>
      <c r="H26" s="65">
        <v>31</v>
      </c>
      <c r="I26" s="65">
        <v>30</v>
      </c>
    </row>
    <row r="27" spans="1:9" x14ac:dyDescent="0.3">
      <c r="A27" s="22" t="s">
        <v>25</v>
      </c>
      <c r="B27" s="66">
        <v>115.17391304347827</v>
      </c>
      <c r="C27" s="66">
        <v>122.95652173913044</v>
      </c>
      <c r="D27" s="66">
        <v>115.5</v>
      </c>
      <c r="E27" s="66">
        <v>111.75</v>
      </c>
      <c r="F27" s="66">
        <v>90.5</v>
      </c>
      <c r="G27" s="66">
        <v>87.75</v>
      </c>
      <c r="H27" s="65">
        <v>42</v>
      </c>
      <c r="I27" s="65">
        <v>41</v>
      </c>
    </row>
    <row r="28" spans="1:9" x14ac:dyDescent="0.3">
      <c r="A28" s="22" t="s">
        <v>26</v>
      </c>
      <c r="B28" s="66">
        <v>164.86956521739131</v>
      </c>
      <c r="C28" s="66">
        <v>154.17391304347825</v>
      </c>
      <c r="D28" s="66">
        <v>127.75</v>
      </c>
      <c r="E28" s="66">
        <v>129.25</v>
      </c>
      <c r="F28" s="66">
        <v>99</v>
      </c>
      <c r="G28" s="66">
        <v>124</v>
      </c>
      <c r="H28" s="65">
        <v>37</v>
      </c>
      <c r="I28" s="65">
        <v>40</v>
      </c>
    </row>
    <row r="29" spans="1:9" x14ac:dyDescent="0.3">
      <c r="A29" s="22" t="s">
        <v>27</v>
      </c>
      <c r="B29" s="66">
        <v>188.65217391304347</v>
      </c>
      <c r="C29" s="66">
        <v>169.69565217391303</v>
      </c>
      <c r="D29" s="66">
        <v>183.75</v>
      </c>
      <c r="E29" s="66">
        <v>158</v>
      </c>
      <c r="F29" s="66">
        <v>158.75</v>
      </c>
      <c r="G29" s="66">
        <v>127.25</v>
      </c>
      <c r="H29" s="65">
        <v>35</v>
      </c>
      <c r="I29" s="65">
        <v>37</v>
      </c>
    </row>
    <row r="30" spans="1:9" x14ac:dyDescent="0.3">
      <c r="A30" s="22" t="s">
        <v>28</v>
      </c>
      <c r="B30" s="66">
        <v>215.04347826086956</v>
      </c>
      <c r="C30" s="66">
        <v>240.7391304347826</v>
      </c>
      <c r="D30" s="66">
        <v>211</v>
      </c>
      <c r="E30" s="66">
        <v>216.5</v>
      </c>
      <c r="F30" s="66">
        <v>147.75</v>
      </c>
      <c r="G30" s="66">
        <v>181.75</v>
      </c>
      <c r="H30" s="65">
        <v>34</v>
      </c>
      <c r="I30" s="65">
        <v>31</v>
      </c>
    </row>
    <row r="31" spans="1:9" x14ac:dyDescent="0.3">
      <c r="A31" s="22" t="s">
        <v>29</v>
      </c>
      <c r="B31" s="66">
        <v>379.69565217391306</v>
      </c>
      <c r="C31" s="66">
        <v>399.69565217391306</v>
      </c>
      <c r="D31" s="66">
        <v>391</v>
      </c>
      <c r="E31" s="66">
        <v>383</v>
      </c>
      <c r="F31" s="66">
        <v>448.75</v>
      </c>
      <c r="G31" s="66">
        <v>486.5</v>
      </c>
      <c r="H31" s="65">
        <v>21</v>
      </c>
      <c r="I31" s="65">
        <v>20</v>
      </c>
    </row>
    <row r="32" spans="1:9" x14ac:dyDescent="0.3">
      <c r="A32" s="22" t="s">
        <v>30</v>
      </c>
      <c r="B32" s="66">
        <v>810.21739130434787</v>
      </c>
      <c r="C32" s="66">
        <v>759.04347826086962</v>
      </c>
      <c r="D32" s="66">
        <v>778.75</v>
      </c>
      <c r="E32" s="66">
        <v>748</v>
      </c>
      <c r="F32" s="66">
        <v>696.5</v>
      </c>
      <c r="G32" s="66">
        <v>652.25</v>
      </c>
      <c r="H32" s="65">
        <v>2</v>
      </c>
      <c r="I32" s="65">
        <v>3</v>
      </c>
    </row>
    <row r="33" spans="1:9" x14ac:dyDescent="0.3">
      <c r="A33" s="22" t="s">
        <v>31</v>
      </c>
      <c r="B33" s="66">
        <v>161.39130434782609</v>
      </c>
      <c r="C33" s="66">
        <v>157.82608695652175</v>
      </c>
      <c r="D33" s="66">
        <v>139</v>
      </c>
      <c r="E33" s="66">
        <v>142</v>
      </c>
      <c r="F33" s="66">
        <v>121.5</v>
      </c>
      <c r="G33" s="66">
        <v>121.5</v>
      </c>
      <c r="H33" s="65">
        <v>38</v>
      </c>
      <c r="I33" s="65">
        <v>38</v>
      </c>
    </row>
    <row r="34" spans="1:9" x14ac:dyDescent="0.3">
      <c r="A34" s="22" t="s">
        <v>32</v>
      </c>
      <c r="B34" s="66">
        <v>436.04347826086956</v>
      </c>
      <c r="C34" s="66">
        <v>439.17391304347825</v>
      </c>
      <c r="D34" s="66">
        <v>389.25</v>
      </c>
      <c r="E34" s="66">
        <v>405</v>
      </c>
      <c r="F34" s="66">
        <v>339</v>
      </c>
      <c r="G34" s="66">
        <v>342.5</v>
      </c>
      <c r="H34" s="65">
        <v>20</v>
      </c>
      <c r="I34" s="65">
        <v>18</v>
      </c>
    </row>
    <row r="35" spans="1:9" x14ac:dyDescent="0.3">
      <c r="A35" s="22" t="s">
        <v>33</v>
      </c>
      <c r="B35" s="66">
        <v>153.56521739130434</v>
      </c>
      <c r="C35" s="66">
        <v>155.21739130434781</v>
      </c>
      <c r="D35" s="66">
        <v>141.25</v>
      </c>
      <c r="E35" s="66">
        <v>139.75</v>
      </c>
      <c r="F35" s="66">
        <v>121</v>
      </c>
      <c r="G35" s="66">
        <v>130.25</v>
      </c>
      <c r="H35" s="65">
        <v>39</v>
      </c>
      <c r="I35" s="65">
        <v>39</v>
      </c>
    </row>
    <row r="36" spans="1:9" x14ac:dyDescent="0.3">
      <c r="A36" s="22" t="s">
        <v>34</v>
      </c>
      <c r="B36" s="66">
        <v>453.13043478260869</v>
      </c>
      <c r="C36" s="66">
        <v>443.08695652173913</v>
      </c>
      <c r="D36" s="66">
        <v>550</v>
      </c>
      <c r="E36" s="66">
        <v>519.75</v>
      </c>
      <c r="F36" s="66">
        <v>402.5</v>
      </c>
      <c r="G36" s="66">
        <v>389.75</v>
      </c>
      <c r="H36" s="65">
        <v>17</v>
      </c>
      <c r="I36" s="65">
        <v>17</v>
      </c>
    </row>
    <row r="37" spans="1:9" x14ac:dyDescent="0.3">
      <c r="A37" s="22" t="s">
        <v>35</v>
      </c>
      <c r="B37" s="66">
        <v>612.52173913043475</v>
      </c>
      <c r="C37" s="66">
        <v>632.26086956521738</v>
      </c>
      <c r="D37" s="66">
        <v>525</v>
      </c>
      <c r="E37" s="66">
        <v>543.5</v>
      </c>
      <c r="F37" s="66">
        <v>456.25</v>
      </c>
      <c r="G37" s="66">
        <v>472</v>
      </c>
      <c r="H37" s="65">
        <v>6</v>
      </c>
      <c r="I37" s="65">
        <v>5</v>
      </c>
    </row>
    <row r="38" spans="1:9" x14ac:dyDescent="0.3">
      <c r="A38" s="22" t="s">
        <v>36</v>
      </c>
      <c r="B38" s="66">
        <v>522.26086956521738</v>
      </c>
      <c r="C38" s="66">
        <v>498.47826086956519</v>
      </c>
      <c r="D38" s="66">
        <v>395.75</v>
      </c>
      <c r="E38" s="66">
        <v>370.5</v>
      </c>
      <c r="F38" s="66">
        <v>378.5</v>
      </c>
      <c r="G38" s="66">
        <v>372.5</v>
      </c>
      <c r="H38" s="65">
        <v>12</v>
      </c>
      <c r="I38" s="65">
        <v>13</v>
      </c>
    </row>
    <row r="39" spans="1:9" x14ac:dyDescent="0.3">
      <c r="A39" s="22" t="s">
        <v>37</v>
      </c>
      <c r="B39" s="66">
        <v>311</v>
      </c>
      <c r="C39" s="66">
        <v>304.47826086956519</v>
      </c>
      <c r="D39" s="66">
        <v>318.5</v>
      </c>
      <c r="E39" s="66">
        <v>296.5</v>
      </c>
      <c r="F39" s="66">
        <v>259.5</v>
      </c>
      <c r="G39" s="66">
        <v>252.5</v>
      </c>
      <c r="H39" s="65">
        <v>27</v>
      </c>
      <c r="I39" s="65">
        <v>26</v>
      </c>
    </row>
    <row r="40" spans="1:9" x14ac:dyDescent="0.3">
      <c r="A40" s="22" t="s">
        <v>38</v>
      </c>
      <c r="B40" s="66">
        <v>497.52173913043481</v>
      </c>
      <c r="C40" s="66">
        <v>475.21739130434781</v>
      </c>
      <c r="D40" s="66">
        <v>419.75</v>
      </c>
      <c r="E40" s="66">
        <v>388.5</v>
      </c>
      <c r="F40" s="66">
        <v>366.75</v>
      </c>
      <c r="G40" s="66">
        <v>360.75</v>
      </c>
      <c r="H40" s="65">
        <v>14</v>
      </c>
      <c r="I40" s="65">
        <v>15</v>
      </c>
    </row>
    <row r="41" spans="1:9" x14ac:dyDescent="0.3">
      <c r="A41" s="22" t="s">
        <v>39</v>
      </c>
      <c r="B41" s="66">
        <v>228.91304347826087</v>
      </c>
      <c r="C41" s="66">
        <v>225</v>
      </c>
      <c r="D41" s="66">
        <v>199.5</v>
      </c>
      <c r="E41" s="66">
        <v>199.5</v>
      </c>
      <c r="F41" s="66">
        <v>175.5</v>
      </c>
      <c r="G41" s="66">
        <v>170.75</v>
      </c>
      <c r="H41" s="65">
        <v>30</v>
      </c>
      <c r="I41" s="65">
        <v>32</v>
      </c>
    </row>
    <row r="42" spans="1:9" x14ac:dyDescent="0.3">
      <c r="A42" s="22" t="s">
        <v>40</v>
      </c>
      <c r="B42" s="66">
        <v>335.56521739130437</v>
      </c>
      <c r="C42" s="66">
        <v>306.43478260869563</v>
      </c>
      <c r="D42" s="66">
        <v>288</v>
      </c>
      <c r="E42" s="66">
        <v>266.75</v>
      </c>
      <c r="F42" s="66">
        <v>262.5</v>
      </c>
      <c r="G42" s="66">
        <v>233.75</v>
      </c>
      <c r="H42" s="65">
        <v>25</v>
      </c>
      <c r="I42" s="65">
        <v>25</v>
      </c>
    </row>
    <row r="43" spans="1:9" x14ac:dyDescent="0.3">
      <c r="A43" s="22" t="s">
        <v>41</v>
      </c>
      <c r="B43" s="66">
        <v>547.39130434782612</v>
      </c>
      <c r="C43" s="66">
        <v>553</v>
      </c>
      <c r="D43" s="66">
        <v>555.5</v>
      </c>
      <c r="E43" s="66">
        <v>540</v>
      </c>
      <c r="F43" s="66">
        <v>469.75</v>
      </c>
      <c r="G43" s="66">
        <v>459.75</v>
      </c>
      <c r="H43" s="65">
        <v>10</v>
      </c>
      <c r="I43" s="65">
        <v>8</v>
      </c>
    </row>
    <row r="44" spans="1:9" x14ac:dyDescent="0.3">
      <c r="A44" s="22" t="s">
        <v>42</v>
      </c>
      <c r="B44" s="66">
        <v>552.91304347826087</v>
      </c>
      <c r="C44" s="66">
        <v>533.17391304347825</v>
      </c>
      <c r="D44" s="66">
        <v>472.75</v>
      </c>
      <c r="E44" s="66">
        <v>488.75</v>
      </c>
      <c r="F44" s="66">
        <v>441.75</v>
      </c>
      <c r="G44" s="66">
        <v>449</v>
      </c>
      <c r="H44" s="65">
        <v>9</v>
      </c>
      <c r="I44" s="65">
        <v>9</v>
      </c>
    </row>
    <row r="45" spans="1:9" x14ac:dyDescent="0.3">
      <c r="A45" s="22" t="s">
        <v>43</v>
      </c>
      <c r="B45" s="66">
        <v>496.95652173913044</v>
      </c>
      <c r="C45" s="66">
        <v>484.56521739130437</v>
      </c>
      <c r="D45" s="66">
        <v>479.75</v>
      </c>
      <c r="E45" s="66">
        <v>443</v>
      </c>
      <c r="F45" s="66">
        <v>399</v>
      </c>
      <c r="G45" s="66">
        <v>392.25</v>
      </c>
      <c r="H45" s="65">
        <v>15</v>
      </c>
      <c r="I45" s="65">
        <v>14</v>
      </c>
    </row>
    <row r="46" spans="1:9" x14ac:dyDescent="0.3">
      <c r="A46" s="22" t="s">
        <v>44</v>
      </c>
      <c r="B46" s="66">
        <v>217.17391304347825</v>
      </c>
      <c r="C46" s="66">
        <v>212.47826086956522</v>
      </c>
      <c r="D46" s="66">
        <v>193.5</v>
      </c>
      <c r="E46" s="66">
        <v>198.25</v>
      </c>
      <c r="F46" s="66">
        <v>192.5</v>
      </c>
      <c r="G46" s="66">
        <v>178.75</v>
      </c>
      <c r="H46" s="65">
        <v>32</v>
      </c>
      <c r="I46" s="65">
        <v>33</v>
      </c>
    </row>
    <row r="47" spans="1:9" x14ac:dyDescent="0.3">
      <c r="A47" s="22" t="s">
        <v>45</v>
      </c>
      <c r="B47" s="66">
        <v>350.39130434782606</v>
      </c>
      <c r="C47" s="66">
        <v>354.30434782608694</v>
      </c>
      <c r="D47" s="66">
        <v>316.25</v>
      </c>
      <c r="E47" s="66">
        <v>296.25</v>
      </c>
      <c r="F47" s="66">
        <v>297.75</v>
      </c>
      <c r="G47" s="66">
        <v>282.5</v>
      </c>
      <c r="H47" s="65">
        <v>23</v>
      </c>
      <c r="I47" s="65">
        <v>23</v>
      </c>
    </row>
    <row r="48" spans="1:9" x14ac:dyDescent="0.3">
      <c r="A48" s="22" t="s">
        <v>46</v>
      </c>
      <c r="B48" s="66">
        <v>112.78260869565217</v>
      </c>
      <c r="C48" s="66">
        <v>89.695652173913047</v>
      </c>
      <c r="D48" s="66">
        <v>138.75</v>
      </c>
      <c r="E48" s="66">
        <v>96.25</v>
      </c>
      <c r="F48" s="66">
        <v>98.5</v>
      </c>
      <c r="G48" s="66">
        <v>72</v>
      </c>
      <c r="H48" s="65">
        <v>43</v>
      </c>
      <c r="I48" s="65">
        <v>43</v>
      </c>
    </row>
    <row r="49" spans="1:9" ht="15.75" customHeight="1" x14ac:dyDescent="0.3">
      <c r="A49" s="22" t="s">
        <v>47</v>
      </c>
      <c r="B49" s="66">
        <v>440</v>
      </c>
      <c r="C49" s="66">
        <v>503.69565217391306</v>
      </c>
      <c r="D49" s="66">
        <v>438.25</v>
      </c>
      <c r="E49" s="66">
        <v>528.5</v>
      </c>
      <c r="F49" s="66">
        <v>340.75</v>
      </c>
      <c r="G49" s="66">
        <v>389.75</v>
      </c>
      <c r="H49" s="65">
        <v>19</v>
      </c>
      <c r="I49" s="65">
        <v>12</v>
      </c>
    </row>
    <row r="50" spans="1:9" ht="13.5" customHeight="1" x14ac:dyDescent="0.3">
      <c r="A50" s="23" t="s">
        <v>48</v>
      </c>
      <c r="B50" s="66">
        <v>17333.217391304348</v>
      </c>
      <c r="C50" s="66">
        <v>17187.260869565216</v>
      </c>
      <c r="D50" s="66">
        <v>15803.25</v>
      </c>
      <c r="E50" s="66">
        <v>15709</v>
      </c>
      <c r="F50" s="66">
        <v>13833.5</v>
      </c>
      <c r="G50" s="66">
        <v>13767</v>
      </c>
      <c r="H50" s="65"/>
      <c r="I50" s="65"/>
    </row>
    <row r="52" spans="1:9" s="10" customFormat="1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</row>
  </sheetData>
  <mergeCells count="7">
    <mergeCell ref="A52:I52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52"/>
  <sheetViews>
    <sheetView workbookViewId="0">
      <selection activeCell="L49" sqref="L49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9" ht="24" customHeight="1" x14ac:dyDescent="0.3">
      <c r="A1" s="48" t="s">
        <v>91</v>
      </c>
      <c r="B1" s="48"/>
      <c r="C1" s="48"/>
      <c r="D1" s="48"/>
      <c r="E1" s="48"/>
      <c r="F1" s="48"/>
      <c r="G1" s="48"/>
      <c r="H1" s="48"/>
      <c r="I1" s="48"/>
    </row>
    <row r="2" spans="1:9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52" t="s">
        <v>92</v>
      </c>
      <c r="B3" s="53"/>
      <c r="C3" s="53"/>
      <c r="D3" s="53"/>
      <c r="E3" s="53"/>
      <c r="F3" s="53"/>
      <c r="G3" s="53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9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9" x14ac:dyDescent="0.3">
      <c r="A7" s="25" t="s">
        <v>5</v>
      </c>
      <c r="B7" s="68">
        <v>1511</v>
      </c>
      <c r="C7" s="68">
        <v>1579</v>
      </c>
      <c r="D7" s="68">
        <v>1309</v>
      </c>
      <c r="E7" s="68">
        <v>1371</v>
      </c>
      <c r="F7" s="68">
        <v>1156</v>
      </c>
      <c r="G7" s="68">
        <v>1209</v>
      </c>
      <c r="H7" s="67">
        <v>1</v>
      </c>
      <c r="I7" s="67">
        <v>1</v>
      </c>
    </row>
    <row r="8" spans="1:9" x14ac:dyDescent="0.3">
      <c r="A8" s="25" t="s">
        <v>6</v>
      </c>
      <c r="B8" s="68">
        <v>510</v>
      </c>
      <c r="C8" s="68">
        <v>504</v>
      </c>
      <c r="D8" s="68">
        <v>481</v>
      </c>
      <c r="E8" s="68">
        <v>462</v>
      </c>
      <c r="F8" s="68">
        <v>395</v>
      </c>
      <c r="G8" s="68">
        <v>369</v>
      </c>
      <c r="H8" s="67">
        <v>16</v>
      </c>
      <c r="I8" s="67">
        <v>18</v>
      </c>
    </row>
    <row r="9" spans="1:9" x14ac:dyDescent="0.3">
      <c r="A9" s="25" t="s">
        <v>7</v>
      </c>
      <c r="B9" s="68">
        <v>655</v>
      </c>
      <c r="C9" s="68">
        <v>603</v>
      </c>
      <c r="D9" s="68">
        <v>611</v>
      </c>
      <c r="E9" s="68">
        <v>601</v>
      </c>
      <c r="F9" s="68">
        <v>492</v>
      </c>
      <c r="G9" s="68">
        <v>514</v>
      </c>
      <c r="H9" s="67">
        <v>6</v>
      </c>
      <c r="I9" s="67">
        <v>7</v>
      </c>
    </row>
    <row r="10" spans="1:9" x14ac:dyDescent="0.3">
      <c r="A10" s="25" t="s">
        <v>8</v>
      </c>
      <c r="B10" s="68">
        <v>842</v>
      </c>
      <c r="C10" s="68">
        <v>835</v>
      </c>
      <c r="D10" s="68">
        <v>953</v>
      </c>
      <c r="E10" s="68">
        <v>914</v>
      </c>
      <c r="F10" s="68">
        <v>684</v>
      </c>
      <c r="G10" s="68">
        <v>668</v>
      </c>
      <c r="H10" s="67">
        <v>3</v>
      </c>
      <c r="I10" s="67">
        <v>3</v>
      </c>
    </row>
    <row r="11" spans="1:9" x14ac:dyDescent="0.3">
      <c r="A11" s="25" t="s">
        <v>9</v>
      </c>
      <c r="B11" s="68">
        <v>770</v>
      </c>
      <c r="C11" s="68">
        <v>794</v>
      </c>
      <c r="D11" s="68">
        <v>652</v>
      </c>
      <c r="E11" s="68">
        <v>681</v>
      </c>
      <c r="F11" s="68">
        <v>548</v>
      </c>
      <c r="G11" s="68">
        <v>589</v>
      </c>
      <c r="H11" s="67">
        <v>5</v>
      </c>
      <c r="I11" s="67">
        <v>5</v>
      </c>
    </row>
    <row r="12" spans="1:9" x14ac:dyDescent="0.3">
      <c r="A12" s="25" t="s">
        <v>10</v>
      </c>
      <c r="B12" s="68">
        <v>431</v>
      </c>
      <c r="C12" s="68">
        <v>437</v>
      </c>
      <c r="D12" s="68">
        <v>397</v>
      </c>
      <c r="E12" s="68">
        <v>404</v>
      </c>
      <c r="F12" s="68">
        <v>301</v>
      </c>
      <c r="G12" s="68">
        <v>281</v>
      </c>
      <c r="H12" s="67">
        <v>20</v>
      </c>
      <c r="I12" s="67">
        <v>20</v>
      </c>
    </row>
    <row r="13" spans="1:9" x14ac:dyDescent="0.3">
      <c r="A13" s="25" t="s">
        <v>11</v>
      </c>
      <c r="B13" s="68">
        <v>334</v>
      </c>
      <c r="C13" s="68">
        <v>341</v>
      </c>
      <c r="D13" s="68">
        <v>314</v>
      </c>
      <c r="E13" s="68">
        <v>340</v>
      </c>
      <c r="F13" s="68">
        <v>226</v>
      </c>
      <c r="G13" s="68">
        <v>243</v>
      </c>
      <c r="H13" s="67">
        <v>31</v>
      </c>
      <c r="I13" s="67">
        <v>24</v>
      </c>
    </row>
    <row r="14" spans="1:9" x14ac:dyDescent="0.3">
      <c r="A14" s="25" t="s">
        <v>12</v>
      </c>
      <c r="B14" s="68">
        <v>419</v>
      </c>
      <c r="C14" s="68">
        <v>383</v>
      </c>
      <c r="D14" s="68">
        <v>181</v>
      </c>
      <c r="E14" s="68">
        <v>185</v>
      </c>
      <c r="F14" s="68">
        <v>117</v>
      </c>
      <c r="G14" s="68">
        <v>138</v>
      </c>
      <c r="H14" s="67">
        <v>24</v>
      </c>
      <c r="I14" s="67">
        <v>25</v>
      </c>
    </row>
    <row r="15" spans="1:9" x14ac:dyDescent="0.3">
      <c r="A15" s="25" t="s">
        <v>13</v>
      </c>
      <c r="B15" s="68">
        <v>577</v>
      </c>
      <c r="C15" s="68">
        <v>581</v>
      </c>
      <c r="D15" s="68">
        <v>436</v>
      </c>
      <c r="E15" s="68">
        <v>425</v>
      </c>
      <c r="F15" s="68">
        <v>336</v>
      </c>
      <c r="G15" s="68">
        <v>340</v>
      </c>
      <c r="H15" s="67">
        <v>14</v>
      </c>
      <c r="I15" s="67">
        <v>11</v>
      </c>
    </row>
    <row r="16" spans="1:9" x14ac:dyDescent="0.3">
      <c r="A16" s="25" t="s">
        <v>14</v>
      </c>
      <c r="B16" s="68">
        <v>355</v>
      </c>
      <c r="C16" s="68">
        <v>340</v>
      </c>
      <c r="D16" s="68">
        <v>317</v>
      </c>
      <c r="E16" s="68">
        <v>283</v>
      </c>
      <c r="F16" s="68">
        <v>239</v>
      </c>
      <c r="G16" s="68">
        <v>237</v>
      </c>
      <c r="H16" s="67">
        <v>27</v>
      </c>
      <c r="I16" s="67">
        <v>28</v>
      </c>
    </row>
    <row r="17" spans="1:9" x14ac:dyDescent="0.3">
      <c r="A17" s="25" t="s">
        <v>15</v>
      </c>
      <c r="B17" s="68">
        <v>634</v>
      </c>
      <c r="C17" s="68">
        <v>607</v>
      </c>
      <c r="D17" s="68">
        <v>475</v>
      </c>
      <c r="E17" s="68">
        <v>464</v>
      </c>
      <c r="F17" s="68">
        <v>360</v>
      </c>
      <c r="G17" s="68">
        <v>366</v>
      </c>
      <c r="H17" s="67">
        <v>8</v>
      </c>
      <c r="I17" s="67">
        <v>9</v>
      </c>
    </row>
    <row r="18" spans="1:9" x14ac:dyDescent="0.3">
      <c r="A18" s="25" t="s">
        <v>16</v>
      </c>
      <c r="B18" s="68">
        <v>213</v>
      </c>
      <c r="C18" s="68">
        <v>204</v>
      </c>
      <c r="D18" s="68">
        <v>209</v>
      </c>
      <c r="E18" s="68">
        <v>188</v>
      </c>
      <c r="F18" s="68">
        <v>154</v>
      </c>
      <c r="G18" s="68">
        <v>153</v>
      </c>
      <c r="H18" s="67">
        <v>40</v>
      </c>
      <c r="I18" s="67">
        <v>39</v>
      </c>
    </row>
    <row r="19" spans="1:9" x14ac:dyDescent="0.3">
      <c r="A19" s="25" t="s">
        <v>17</v>
      </c>
      <c r="B19" s="68">
        <v>518</v>
      </c>
      <c r="C19" s="68">
        <v>511</v>
      </c>
      <c r="D19" s="68">
        <v>420</v>
      </c>
      <c r="E19" s="68">
        <v>432</v>
      </c>
      <c r="F19" s="68">
        <v>369</v>
      </c>
      <c r="G19" s="68">
        <v>366</v>
      </c>
      <c r="H19" s="67">
        <v>18</v>
      </c>
      <c r="I19" s="67">
        <v>17</v>
      </c>
    </row>
    <row r="20" spans="1:9" x14ac:dyDescent="0.3">
      <c r="A20" s="25" t="s">
        <v>18</v>
      </c>
      <c r="B20" s="68">
        <v>397</v>
      </c>
      <c r="C20" s="68">
        <v>390</v>
      </c>
      <c r="D20" s="68">
        <v>437</v>
      </c>
      <c r="E20" s="68">
        <v>415</v>
      </c>
      <c r="F20" s="68">
        <v>326</v>
      </c>
      <c r="G20" s="68">
        <v>307</v>
      </c>
      <c r="H20" s="67">
        <v>21</v>
      </c>
      <c r="I20" s="67">
        <v>21</v>
      </c>
    </row>
    <row r="21" spans="1:9" x14ac:dyDescent="0.3">
      <c r="A21" s="25" t="s">
        <v>19</v>
      </c>
      <c r="B21" s="68">
        <v>387</v>
      </c>
      <c r="C21" s="68">
        <v>552</v>
      </c>
      <c r="D21" s="68">
        <v>348</v>
      </c>
      <c r="E21" s="68">
        <v>450</v>
      </c>
      <c r="F21" s="68">
        <v>287</v>
      </c>
      <c r="G21" s="68">
        <v>348</v>
      </c>
      <c r="H21" s="67">
        <v>23</v>
      </c>
      <c r="I21" s="67">
        <v>12</v>
      </c>
    </row>
    <row r="22" spans="1:9" x14ac:dyDescent="0.3">
      <c r="A22" s="25" t="s">
        <v>20</v>
      </c>
      <c r="B22" s="68">
        <v>605</v>
      </c>
      <c r="C22" s="68">
        <v>306</v>
      </c>
      <c r="D22" s="68">
        <v>459</v>
      </c>
      <c r="E22" s="68">
        <v>291</v>
      </c>
      <c r="F22" s="68">
        <v>352</v>
      </c>
      <c r="G22" s="68">
        <v>222</v>
      </c>
      <c r="H22" s="67">
        <v>11</v>
      </c>
      <c r="I22" s="67">
        <v>31</v>
      </c>
    </row>
    <row r="23" spans="1:9" x14ac:dyDescent="0.3">
      <c r="A23" s="25" t="s">
        <v>21</v>
      </c>
      <c r="B23" s="68">
        <v>249</v>
      </c>
      <c r="C23" s="68">
        <v>358</v>
      </c>
      <c r="D23" s="68">
        <v>180</v>
      </c>
      <c r="E23" s="68">
        <v>273</v>
      </c>
      <c r="F23" s="68">
        <v>129</v>
      </c>
      <c r="G23" s="68">
        <v>185</v>
      </c>
      <c r="H23" s="67">
        <v>35</v>
      </c>
      <c r="I23" s="67">
        <v>26</v>
      </c>
    </row>
    <row r="24" spans="1:9" x14ac:dyDescent="0.3">
      <c r="A24" s="25" t="s">
        <v>22</v>
      </c>
      <c r="B24" s="68">
        <v>436</v>
      </c>
      <c r="C24" s="68">
        <v>286</v>
      </c>
      <c r="D24" s="68">
        <v>285</v>
      </c>
      <c r="E24" s="68">
        <v>210</v>
      </c>
      <c r="F24" s="68">
        <v>263</v>
      </c>
      <c r="G24" s="68">
        <v>172</v>
      </c>
      <c r="H24" s="67">
        <v>22</v>
      </c>
      <c r="I24" s="67">
        <v>33</v>
      </c>
    </row>
    <row r="25" spans="1:9" x14ac:dyDescent="0.3">
      <c r="A25" s="25" t="s">
        <v>23</v>
      </c>
      <c r="B25" s="68">
        <v>328</v>
      </c>
      <c r="C25" s="68">
        <v>246</v>
      </c>
      <c r="D25" s="68">
        <v>340</v>
      </c>
      <c r="E25" s="68">
        <v>238</v>
      </c>
      <c r="F25" s="68">
        <v>232</v>
      </c>
      <c r="G25" s="68">
        <v>164</v>
      </c>
      <c r="H25" s="67">
        <v>30</v>
      </c>
      <c r="I25" s="67">
        <v>34</v>
      </c>
    </row>
    <row r="26" spans="1:9" x14ac:dyDescent="0.3">
      <c r="A26" s="25" t="s">
        <v>24</v>
      </c>
      <c r="B26" s="68">
        <v>244</v>
      </c>
      <c r="C26" s="68">
        <v>331</v>
      </c>
      <c r="D26" s="68">
        <v>259</v>
      </c>
      <c r="E26" s="68">
        <v>365</v>
      </c>
      <c r="F26" s="68">
        <v>138</v>
      </c>
      <c r="G26" s="68">
        <v>208</v>
      </c>
      <c r="H26" s="67">
        <v>34</v>
      </c>
      <c r="I26" s="67">
        <v>27</v>
      </c>
    </row>
    <row r="27" spans="1:9" x14ac:dyDescent="0.3">
      <c r="A27" s="25" t="s">
        <v>25</v>
      </c>
      <c r="B27" s="68">
        <v>125</v>
      </c>
      <c r="C27" s="68">
        <v>141</v>
      </c>
      <c r="D27" s="68">
        <v>118</v>
      </c>
      <c r="E27" s="68">
        <v>112</v>
      </c>
      <c r="F27" s="68">
        <v>96</v>
      </c>
      <c r="G27" s="68">
        <v>96</v>
      </c>
      <c r="H27" s="67">
        <v>43</v>
      </c>
      <c r="I27" s="67">
        <v>43</v>
      </c>
    </row>
    <row r="28" spans="1:9" x14ac:dyDescent="0.3">
      <c r="A28" s="25" t="s">
        <v>26</v>
      </c>
      <c r="B28" s="68">
        <v>145</v>
      </c>
      <c r="C28" s="68">
        <v>139</v>
      </c>
      <c r="D28" s="68">
        <v>130</v>
      </c>
      <c r="E28" s="68">
        <v>119</v>
      </c>
      <c r="F28" s="68">
        <v>111</v>
      </c>
      <c r="G28" s="68">
        <v>124</v>
      </c>
      <c r="H28" s="67">
        <v>42</v>
      </c>
      <c r="I28" s="67">
        <v>42</v>
      </c>
    </row>
    <row r="29" spans="1:9" x14ac:dyDescent="0.3">
      <c r="A29" s="25" t="s">
        <v>27</v>
      </c>
      <c r="B29" s="68">
        <v>216</v>
      </c>
      <c r="C29" s="68">
        <v>204</v>
      </c>
      <c r="D29" s="68">
        <v>190</v>
      </c>
      <c r="E29" s="68">
        <v>168</v>
      </c>
      <c r="F29" s="68">
        <v>158</v>
      </c>
      <c r="G29" s="68">
        <v>154</v>
      </c>
      <c r="H29" s="67">
        <v>39</v>
      </c>
      <c r="I29" s="67">
        <v>40</v>
      </c>
    </row>
    <row r="30" spans="1:9" x14ac:dyDescent="0.3">
      <c r="A30" s="25" t="s">
        <v>28</v>
      </c>
      <c r="B30" s="68">
        <v>230</v>
      </c>
      <c r="C30" s="68">
        <v>234</v>
      </c>
      <c r="D30" s="68">
        <v>186</v>
      </c>
      <c r="E30" s="68">
        <v>198</v>
      </c>
      <c r="F30" s="68">
        <v>174</v>
      </c>
      <c r="G30" s="68">
        <v>174</v>
      </c>
      <c r="H30" s="67">
        <v>37</v>
      </c>
      <c r="I30" s="67">
        <v>36</v>
      </c>
    </row>
    <row r="31" spans="1:9" x14ac:dyDescent="0.3">
      <c r="A31" s="25" t="s">
        <v>29</v>
      </c>
      <c r="B31" s="68">
        <v>326</v>
      </c>
      <c r="C31" s="68">
        <v>336</v>
      </c>
      <c r="D31" s="68">
        <v>384</v>
      </c>
      <c r="E31" s="68">
        <v>356</v>
      </c>
      <c r="F31" s="68">
        <v>339</v>
      </c>
      <c r="G31" s="68">
        <v>337</v>
      </c>
      <c r="H31" s="67">
        <v>26</v>
      </c>
      <c r="I31" s="67">
        <v>22</v>
      </c>
    </row>
    <row r="32" spans="1:9" x14ac:dyDescent="0.3">
      <c r="A32" s="25" t="s">
        <v>30</v>
      </c>
      <c r="B32" s="68">
        <v>828</v>
      </c>
      <c r="C32" s="68">
        <v>778</v>
      </c>
      <c r="D32" s="68">
        <v>786</v>
      </c>
      <c r="E32" s="68">
        <v>772</v>
      </c>
      <c r="F32" s="68">
        <v>722</v>
      </c>
      <c r="G32" s="68">
        <v>637</v>
      </c>
      <c r="H32" s="67">
        <v>4</v>
      </c>
      <c r="I32" s="67">
        <v>4</v>
      </c>
    </row>
    <row r="33" spans="1:9" x14ac:dyDescent="0.3">
      <c r="A33" s="25" t="s">
        <v>31</v>
      </c>
      <c r="B33" s="68">
        <v>220</v>
      </c>
      <c r="C33" s="68">
        <v>228</v>
      </c>
      <c r="D33" s="68">
        <v>201</v>
      </c>
      <c r="E33" s="68">
        <v>199</v>
      </c>
      <c r="F33" s="68">
        <v>160</v>
      </c>
      <c r="G33" s="68">
        <v>170</v>
      </c>
      <c r="H33" s="67">
        <v>38</v>
      </c>
      <c r="I33" s="67">
        <v>38</v>
      </c>
    </row>
    <row r="34" spans="1:9" x14ac:dyDescent="0.3">
      <c r="A34" s="25" t="s">
        <v>32</v>
      </c>
      <c r="B34" s="68">
        <v>462</v>
      </c>
      <c r="C34" s="68">
        <v>450</v>
      </c>
      <c r="D34" s="68">
        <v>416</v>
      </c>
      <c r="E34" s="68">
        <v>420</v>
      </c>
      <c r="F34" s="68">
        <v>343</v>
      </c>
      <c r="G34" s="68">
        <v>344</v>
      </c>
      <c r="H34" s="67">
        <v>19</v>
      </c>
      <c r="I34" s="67">
        <v>19</v>
      </c>
    </row>
    <row r="35" spans="1:9" x14ac:dyDescent="0.3">
      <c r="A35" s="25" t="s">
        <v>33</v>
      </c>
      <c r="B35" s="68">
        <v>147</v>
      </c>
      <c r="C35" s="68">
        <v>146</v>
      </c>
      <c r="D35" s="68">
        <v>152</v>
      </c>
      <c r="E35" s="68">
        <v>151</v>
      </c>
      <c r="F35" s="68">
        <v>125</v>
      </c>
      <c r="G35" s="68">
        <v>118</v>
      </c>
      <c r="H35" s="67">
        <v>41</v>
      </c>
      <c r="I35" s="67">
        <v>41</v>
      </c>
    </row>
    <row r="36" spans="1:9" x14ac:dyDescent="0.3">
      <c r="A36" s="25" t="s">
        <v>34</v>
      </c>
      <c r="B36" s="68">
        <v>491</v>
      </c>
      <c r="C36" s="68">
        <v>484</v>
      </c>
      <c r="D36" s="68">
        <v>551</v>
      </c>
      <c r="E36" s="68">
        <v>551</v>
      </c>
      <c r="F36" s="68">
        <v>416</v>
      </c>
      <c r="G36" s="68">
        <v>419</v>
      </c>
      <c r="H36" s="67">
        <v>17</v>
      </c>
      <c r="I36" s="67">
        <v>16</v>
      </c>
    </row>
    <row r="37" spans="1:9" x14ac:dyDescent="0.3">
      <c r="A37" s="25" t="s">
        <v>35</v>
      </c>
      <c r="B37" s="68">
        <v>642</v>
      </c>
      <c r="C37" s="68">
        <v>664</v>
      </c>
      <c r="D37" s="68">
        <v>570</v>
      </c>
      <c r="E37" s="68">
        <v>611</v>
      </c>
      <c r="F37" s="68">
        <v>430</v>
      </c>
      <c r="G37" s="68">
        <v>434</v>
      </c>
      <c r="H37" s="67">
        <v>7</v>
      </c>
      <c r="I37" s="67">
        <v>6</v>
      </c>
    </row>
    <row r="38" spans="1:9" x14ac:dyDescent="0.3">
      <c r="A38" s="25" t="s">
        <v>36</v>
      </c>
      <c r="B38" s="68">
        <v>345</v>
      </c>
      <c r="C38" s="68">
        <v>318</v>
      </c>
      <c r="D38" s="68">
        <v>302</v>
      </c>
      <c r="E38" s="68">
        <v>295</v>
      </c>
      <c r="F38" s="68">
        <v>240</v>
      </c>
      <c r="G38" s="68">
        <v>255</v>
      </c>
      <c r="H38" s="67">
        <v>28</v>
      </c>
      <c r="I38" s="67">
        <v>29</v>
      </c>
    </row>
    <row r="39" spans="1:9" x14ac:dyDescent="0.3">
      <c r="A39" s="25" t="s">
        <v>37</v>
      </c>
      <c r="B39" s="68">
        <v>565</v>
      </c>
      <c r="C39" s="68">
        <v>534</v>
      </c>
      <c r="D39" s="68">
        <v>428</v>
      </c>
      <c r="E39" s="68">
        <v>395</v>
      </c>
      <c r="F39" s="68">
        <v>341</v>
      </c>
      <c r="G39" s="68">
        <v>340</v>
      </c>
      <c r="H39" s="67">
        <v>15</v>
      </c>
      <c r="I39" s="67">
        <v>15</v>
      </c>
    </row>
    <row r="40" spans="1:9" x14ac:dyDescent="0.3">
      <c r="A40" s="25" t="s">
        <v>38</v>
      </c>
      <c r="B40" s="68">
        <v>561</v>
      </c>
      <c r="C40" s="68">
        <v>526</v>
      </c>
      <c r="D40" s="68">
        <v>492</v>
      </c>
      <c r="E40" s="68">
        <v>467</v>
      </c>
      <c r="F40" s="68">
        <v>376</v>
      </c>
      <c r="G40" s="68">
        <v>361</v>
      </c>
      <c r="H40" s="67">
        <v>13</v>
      </c>
      <c r="I40" s="67">
        <v>14</v>
      </c>
    </row>
    <row r="41" spans="1:9" x14ac:dyDescent="0.3">
      <c r="A41" s="25" t="s">
        <v>39</v>
      </c>
      <c r="B41" s="68">
        <v>248</v>
      </c>
      <c r="C41" s="68">
        <v>233</v>
      </c>
      <c r="D41" s="68">
        <v>220</v>
      </c>
      <c r="E41" s="68">
        <v>210</v>
      </c>
      <c r="F41" s="68">
        <v>177</v>
      </c>
      <c r="G41" s="68">
        <v>168</v>
      </c>
      <c r="H41" s="67">
        <v>33</v>
      </c>
      <c r="I41" s="67">
        <v>35</v>
      </c>
    </row>
    <row r="42" spans="1:9" x14ac:dyDescent="0.3">
      <c r="A42" s="25" t="s">
        <v>40</v>
      </c>
      <c r="B42" s="68">
        <v>334</v>
      </c>
      <c r="C42" s="68">
        <v>310</v>
      </c>
      <c r="D42" s="68">
        <v>303</v>
      </c>
      <c r="E42" s="68">
        <v>288</v>
      </c>
      <c r="F42" s="68">
        <v>273</v>
      </c>
      <c r="G42" s="68">
        <v>256</v>
      </c>
      <c r="H42" s="67">
        <v>29</v>
      </c>
      <c r="I42" s="67">
        <v>30</v>
      </c>
    </row>
    <row r="43" spans="1:9" x14ac:dyDescent="0.3">
      <c r="A43" s="25" t="s">
        <v>41</v>
      </c>
      <c r="B43" s="68">
        <v>584</v>
      </c>
      <c r="C43" s="68">
        <v>577</v>
      </c>
      <c r="D43" s="68">
        <v>560</v>
      </c>
      <c r="E43" s="68">
        <v>511</v>
      </c>
      <c r="F43" s="68">
        <v>458</v>
      </c>
      <c r="G43" s="68">
        <v>447</v>
      </c>
      <c r="H43" s="67">
        <v>10</v>
      </c>
      <c r="I43" s="67">
        <v>10</v>
      </c>
    </row>
    <row r="44" spans="1:9" x14ac:dyDescent="0.3">
      <c r="A44" s="25" t="s">
        <v>42</v>
      </c>
      <c r="B44" s="68">
        <v>597</v>
      </c>
      <c r="C44" s="68">
        <v>583</v>
      </c>
      <c r="D44" s="68">
        <v>510</v>
      </c>
      <c r="E44" s="68">
        <v>525</v>
      </c>
      <c r="F44" s="68">
        <v>468</v>
      </c>
      <c r="G44" s="68">
        <v>461</v>
      </c>
      <c r="H44" s="67">
        <v>9</v>
      </c>
      <c r="I44" s="67">
        <v>8</v>
      </c>
    </row>
    <row r="45" spans="1:9" x14ac:dyDescent="0.3">
      <c r="A45" s="25" t="s">
        <v>43</v>
      </c>
      <c r="B45" s="68">
        <v>554</v>
      </c>
      <c r="C45" s="68">
        <v>533</v>
      </c>
      <c r="D45" s="68">
        <v>469</v>
      </c>
      <c r="E45" s="68">
        <v>453</v>
      </c>
      <c r="F45" s="68">
        <v>440</v>
      </c>
      <c r="G45" s="68">
        <v>444</v>
      </c>
      <c r="H45" s="67">
        <v>12</v>
      </c>
      <c r="I45" s="67">
        <v>13</v>
      </c>
    </row>
    <row r="46" spans="1:9" x14ac:dyDescent="0.3">
      <c r="A46" s="25" t="s">
        <v>44</v>
      </c>
      <c r="B46" s="68">
        <v>227</v>
      </c>
      <c r="C46" s="68">
        <v>225</v>
      </c>
      <c r="D46" s="68">
        <v>234</v>
      </c>
      <c r="E46" s="68">
        <v>223</v>
      </c>
      <c r="F46" s="68">
        <v>176</v>
      </c>
      <c r="G46" s="68">
        <v>179</v>
      </c>
      <c r="H46" s="67">
        <v>36</v>
      </c>
      <c r="I46" s="67">
        <v>37</v>
      </c>
    </row>
    <row r="47" spans="1:9" x14ac:dyDescent="0.3">
      <c r="A47" s="25" t="s">
        <v>45</v>
      </c>
      <c r="B47" s="68">
        <v>354</v>
      </c>
      <c r="C47" s="68">
        <v>345</v>
      </c>
      <c r="D47" s="68">
        <v>341</v>
      </c>
      <c r="E47" s="68">
        <v>339</v>
      </c>
      <c r="F47" s="68">
        <v>274</v>
      </c>
      <c r="G47" s="68">
        <v>291</v>
      </c>
      <c r="H47" s="67">
        <v>25</v>
      </c>
      <c r="I47" s="67">
        <v>23</v>
      </c>
    </row>
    <row r="48" spans="1:9" x14ac:dyDescent="0.3">
      <c r="A48" s="25" t="s">
        <v>46</v>
      </c>
      <c r="B48" s="68">
        <v>273</v>
      </c>
      <c r="C48" s="68">
        <v>277</v>
      </c>
      <c r="D48" s="68">
        <v>257</v>
      </c>
      <c r="E48" s="68">
        <v>264</v>
      </c>
      <c r="F48" s="68">
        <v>242</v>
      </c>
      <c r="G48" s="68">
        <v>235</v>
      </c>
      <c r="H48" s="67">
        <v>32</v>
      </c>
      <c r="I48" s="67">
        <v>32</v>
      </c>
    </row>
    <row r="49" spans="1:9" x14ac:dyDescent="0.3">
      <c r="A49" s="25" t="s">
        <v>47</v>
      </c>
      <c r="B49" s="68">
        <v>1222</v>
      </c>
      <c r="C49" s="68">
        <v>1289</v>
      </c>
      <c r="D49" s="68">
        <v>908</v>
      </c>
      <c r="E49" s="68">
        <v>983</v>
      </c>
      <c r="F49" s="68">
        <v>852</v>
      </c>
      <c r="G49" s="68">
        <v>934</v>
      </c>
      <c r="H49" s="67">
        <v>2</v>
      </c>
      <c r="I49" s="67">
        <v>2</v>
      </c>
    </row>
    <row r="50" spans="1:9" ht="13.5" customHeight="1" x14ac:dyDescent="0.3">
      <c r="A50" s="26" t="s">
        <v>48</v>
      </c>
      <c r="B50" s="68">
        <v>20910</v>
      </c>
      <c r="C50" s="68">
        <v>20573</v>
      </c>
      <c r="D50" s="68">
        <v>18574</v>
      </c>
      <c r="E50" s="68">
        <v>18454</v>
      </c>
      <c r="F50" s="68">
        <v>15048</v>
      </c>
      <c r="G50" s="68">
        <v>15032</v>
      </c>
      <c r="H50" s="67"/>
      <c r="I50" s="67"/>
    </row>
    <row r="52" spans="1:9" s="10" customFormat="1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</row>
  </sheetData>
  <mergeCells count="7">
    <mergeCell ref="A52:I52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52"/>
  <sheetViews>
    <sheetView workbookViewId="0">
      <selection activeCell="I18" sqref="I18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9" ht="24" customHeight="1" x14ac:dyDescent="0.3">
      <c r="A1" s="48" t="s">
        <v>93</v>
      </c>
      <c r="B1" s="48"/>
      <c r="C1" s="48"/>
      <c r="D1" s="48"/>
      <c r="E1" s="48"/>
      <c r="F1" s="48"/>
      <c r="G1" s="48"/>
      <c r="H1" s="48"/>
      <c r="I1" s="48"/>
    </row>
    <row r="2" spans="1:9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52" t="s">
        <v>94</v>
      </c>
      <c r="B3" s="53"/>
      <c r="C3" s="53"/>
      <c r="D3" s="53"/>
      <c r="E3" s="53"/>
      <c r="F3" s="53"/>
      <c r="G3" s="53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9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9" x14ac:dyDescent="0.3">
      <c r="A7" s="28" t="s">
        <v>5</v>
      </c>
      <c r="B7" s="71">
        <v>1492</v>
      </c>
      <c r="C7" s="71">
        <v>1536</v>
      </c>
      <c r="D7" s="71">
        <v>1284</v>
      </c>
      <c r="E7" s="71">
        <v>1266</v>
      </c>
      <c r="F7" s="71">
        <v>1140</v>
      </c>
      <c r="G7" s="71">
        <v>1181</v>
      </c>
      <c r="H7" s="70">
        <v>1</v>
      </c>
      <c r="I7" s="70">
        <v>1</v>
      </c>
    </row>
    <row r="8" spans="1:9" x14ac:dyDescent="0.3">
      <c r="A8" s="28" t="s">
        <v>6</v>
      </c>
      <c r="B8" s="71">
        <v>472</v>
      </c>
      <c r="C8" s="71">
        <v>478</v>
      </c>
      <c r="D8" s="71">
        <v>476</v>
      </c>
      <c r="E8" s="71">
        <v>456</v>
      </c>
      <c r="F8" s="71">
        <v>387</v>
      </c>
      <c r="G8" s="71">
        <v>379</v>
      </c>
      <c r="H8" s="70">
        <v>18</v>
      </c>
      <c r="I8" s="70">
        <v>18</v>
      </c>
    </row>
    <row r="9" spans="1:9" x14ac:dyDescent="0.3">
      <c r="A9" s="28" t="s">
        <v>7</v>
      </c>
      <c r="B9" s="71">
        <v>630</v>
      </c>
      <c r="C9" s="71">
        <v>603</v>
      </c>
      <c r="D9" s="71">
        <v>612</v>
      </c>
      <c r="E9" s="71">
        <v>582</v>
      </c>
      <c r="F9" s="71">
        <v>489</v>
      </c>
      <c r="G9" s="71">
        <v>483</v>
      </c>
      <c r="H9" s="70">
        <v>6</v>
      </c>
      <c r="I9" s="70">
        <v>6</v>
      </c>
    </row>
    <row r="10" spans="1:9" x14ac:dyDescent="0.3">
      <c r="A10" s="28" t="s">
        <v>8</v>
      </c>
      <c r="B10" s="71">
        <v>797</v>
      </c>
      <c r="C10" s="71">
        <v>776</v>
      </c>
      <c r="D10" s="71">
        <v>846</v>
      </c>
      <c r="E10" s="71">
        <v>873</v>
      </c>
      <c r="F10" s="71">
        <v>668</v>
      </c>
      <c r="G10" s="71">
        <v>635</v>
      </c>
      <c r="H10" s="70">
        <v>4</v>
      </c>
      <c r="I10" s="70">
        <v>4</v>
      </c>
    </row>
    <row r="11" spans="1:9" x14ac:dyDescent="0.3">
      <c r="A11" s="28" t="s">
        <v>9</v>
      </c>
      <c r="B11" s="71">
        <v>720</v>
      </c>
      <c r="C11" s="71">
        <v>738</v>
      </c>
      <c r="D11" s="71">
        <v>722</v>
      </c>
      <c r="E11" s="71">
        <v>760</v>
      </c>
      <c r="F11" s="71">
        <v>544</v>
      </c>
      <c r="G11" s="71">
        <v>572</v>
      </c>
      <c r="H11" s="70">
        <v>5</v>
      </c>
      <c r="I11" s="70">
        <v>5</v>
      </c>
    </row>
    <row r="12" spans="1:9" x14ac:dyDescent="0.3">
      <c r="A12" s="28" t="s">
        <v>10</v>
      </c>
      <c r="B12" s="71">
        <v>405</v>
      </c>
      <c r="C12" s="71">
        <v>416</v>
      </c>
      <c r="D12" s="71">
        <v>361</v>
      </c>
      <c r="E12" s="71">
        <v>376</v>
      </c>
      <c r="F12" s="71">
        <v>312</v>
      </c>
      <c r="G12" s="71">
        <v>313</v>
      </c>
      <c r="H12" s="70">
        <v>22</v>
      </c>
      <c r="I12" s="70">
        <v>20</v>
      </c>
    </row>
    <row r="13" spans="1:9" x14ac:dyDescent="0.3">
      <c r="A13" s="28" t="s">
        <v>11</v>
      </c>
      <c r="B13" s="71">
        <v>325</v>
      </c>
      <c r="C13" s="71">
        <v>337</v>
      </c>
      <c r="D13" s="71">
        <v>302</v>
      </c>
      <c r="E13" s="71">
        <v>313</v>
      </c>
      <c r="F13" s="71">
        <v>224</v>
      </c>
      <c r="G13" s="71">
        <v>261</v>
      </c>
      <c r="H13" s="70">
        <v>29</v>
      </c>
      <c r="I13" s="70">
        <v>24</v>
      </c>
    </row>
    <row r="14" spans="1:9" x14ac:dyDescent="0.3">
      <c r="A14" s="28" t="s">
        <v>12</v>
      </c>
      <c r="B14" s="71">
        <v>350</v>
      </c>
      <c r="C14" s="71">
        <v>333</v>
      </c>
      <c r="D14" s="71">
        <v>163</v>
      </c>
      <c r="E14" s="71">
        <v>166</v>
      </c>
      <c r="F14" s="71">
        <v>126</v>
      </c>
      <c r="G14" s="71">
        <v>131</v>
      </c>
      <c r="H14" s="70">
        <v>31</v>
      </c>
      <c r="I14" s="70">
        <v>31</v>
      </c>
    </row>
    <row r="15" spans="1:9" x14ac:dyDescent="0.3">
      <c r="A15" s="28" t="s">
        <v>13</v>
      </c>
      <c r="B15" s="71">
        <v>546</v>
      </c>
      <c r="C15" s="71">
        <v>565</v>
      </c>
      <c r="D15" s="71">
        <v>417</v>
      </c>
      <c r="E15" s="71">
        <v>421</v>
      </c>
      <c r="F15" s="71">
        <v>342</v>
      </c>
      <c r="G15" s="71">
        <v>360</v>
      </c>
      <c r="H15" s="70">
        <v>14</v>
      </c>
      <c r="I15" s="70">
        <v>12</v>
      </c>
    </row>
    <row r="16" spans="1:9" x14ac:dyDescent="0.3">
      <c r="A16" s="28" t="s">
        <v>14</v>
      </c>
      <c r="B16" s="71">
        <v>358</v>
      </c>
      <c r="C16" s="71">
        <v>346</v>
      </c>
      <c r="D16" s="71">
        <v>303</v>
      </c>
      <c r="E16" s="71">
        <v>297</v>
      </c>
      <c r="F16" s="71">
        <v>255</v>
      </c>
      <c r="G16" s="71">
        <v>245</v>
      </c>
      <c r="H16" s="70">
        <v>25</v>
      </c>
      <c r="I16" s="70">
        <v>25</v>
      </c>
    </row>
    <row r="17" spans="1:9" x14ac:dyDescent="0.3">
      <c r="A17" s="28" t="s">
        <v>15</v>
      </c>
      <c r="B17" s="71">
        <v>623</v>
      </c>
      <c r="C17" s="71">
        <v>611</v>
      </c>
      <c r="D17" s="71">
        <v>446</v>
      </c>
      <c r="E17" s="71">
        <v>454</v>
      </c>
      <c r="F17" s="71">
        <v>375</v>
      </c>
      <c r="G17" s="71">
        <v>355</v>
      </c>
      <c r="H17" s="70">
        <v>8</v>
      </c>
      <c r="I17" s="70">
        <v>8</v>
      </c>
    </row>
    <row r="18" spans="1:9" x14ac:dyDescent="0.3">
      <c r="A18" s="28" t="s">
        <v>16</v>
      </c>
      <c r="B18" s="71">
        <v>198</v>
      </c>
      <c r="C18" s="71">
        <v>200</v>
      </c>
      <c r="D18" s="71">
        <v>180</v>
      </c>
      <c r="E18" s="71">
        <v>172</v>
      </c>
      <c r="F18" s="71">
        <v>154</v>
      </c>
      <c r="G18" s="71">
        <v>149</v>
      </c>
      <c r="H18" s="70">
        <v>40</v>
      </c>
      <c r="I18" s="70">
        <v>40</v>
      </c>
    </row>
    <row r="19" spans="1:9" x14ac:dyDescent="0.3">
      <c r="A19" s="28" t="s">
        <v>17</v>
      </c>
      <c r="B19" s="71">
        <v>545</v>
      </c>
      <c r="C19" s="71">
        <v>555</v>
      </c>
      <c r="D19" s="71">
        <v>371</v>
      </c>
      <c r="E19" s="71">
        <v>382</v>
      </c>
      <c r="F19" s="71">
        <v>376</v>
      </c>
      <c r="G19" s="71">
        <v>364</v>
      </c>
      <c r="H19" s="70">
        <v>15</v>
      </c>
      <c r="I19" s="70">
        <v>14</v>
      </c>
    </row>
    <row r="20" spans="1:9" x14ac:dyDescent="0.3">
      <c r="A20" s="28" t="s">
        <v>18</v>
      </c>
      <c r="B20" s="71">
        <v>414</v>
      </c>
      <c r="C20" s="71">
        <v>397</v>
      </c>
      <c r="D20" s="71">
        <v>430</v>
      </c>
      <c r="E20" s="71">
        <v>424</v>
      </c>
      <c r="F20" s="71">
        <v>337</v>
      </c>
      <c r="G20" s="71">
        <v>322</v>
      </c>
      <c r="H20" s="70">
        <v>20</v>
      </c>
      <c r="I20" s="70">
        <v>21</v>
      </c>
    </row>
    <row r="21" spans="1:9" x14ac:dyDescent="0.3">
      <c r="A21" s="28" t="s">
        <v>19</v>
      </c>
      <c r="B21" s="71">
        <v>364</v>
      </c>
      <c r="C21" s="71">
        <v>526</v>
      </c>
      <c r="D21" s="71">
        <v>311</v>
      </c>
      <c r="E21" s="71">
        <v>402</v>
      </c>
      <c r="F21" s="71">
        <v>256</v>
      </c>
      <c r="G21" s="71">
        <v>347</v>
      </c>
      <c r="H21" s="70">
        <v>24</v>
      </c>
      <c r="I21" s="70">
        <v>15</v>
      </c>
    </row>
    <row r="22" spans="1:9" x14ac:dyDescent="0.3">
      <c r="A22" s="28" t="s">
        <v>20</v>
      </c>
      <c r="B22" s="71">
        <v>594</v>
      </c>
      <c r="C22" s="71">
        <v>298</v>
      </c>
      <c r="D22" s="71">
        <v>464</v>
      </c>
      <c r="E22" s="71">
        <v>251</v>
      </c>
      <c r="F22" s="71">
        <v>383</v>
      </c>
      <c r="G22" s="71">
        <v>214</v>
      </c>
      <c r="H22" s="70">
        <v>10</v>
      </c>
      <c r="I22" s="70">
        <v>30</v>
      </c>
    </row>
    <row r="23" spans="1:9" x14ac:dyDescent="0.3">
      <c r="A23" s="28" t="s">
        <v>21</v>
      </c>
      <c r="B23" s="71">
        <v>245</v>
      </c>
      <c r="C23" s="71">
        <v>375</v>
      </c>
      <c r="D23" s="71">
        <v>170</v>
      </c>
      <c r="E23" s="71">
        <v>274</v>
      </c>
      <c r="F23" s="71">
        <v>146</v>
      </c>
      <c r="G23" s="71">
        <v>218</v>
      </c>
      <c r="H23" s="70">
        <v>34</v>
      </c>
      <c r="I23" s="70">
        <v>22</v>
      </c>
    </row>
    <row r="24" spans="1:9" x14ac:dyDescent="0.3">
      <c r="A24" s="28" t="s">
        <v>22</v>
      </c>
      <c r="B24" s="71">
        <v>439</v>
      </c>
      <c r="C24" s="71">
        <v>286</v>
      </c>
      <c r="D24" s="71">
        <v>310</v>
      </c>
      <c r="E24" s="71">
        <v>203</v>
      </c>
      <c r="F24" s="71">
        <v>265</v>
      </c>
      <c r="G24" s="71">
        <v>167</v>
      </c>
      <c r="H24" s="70">
        <v>21</v>
      </c>
      <c r="I24" s="70">
        <v>34</v>
      </c>
    </row>
    <row r="25" spans="1:9" x14ac:dyDescent="0.3">
      <c r="A25" s="28" t="s">
        <v>23</v>
      </c>
      <c r="B25" s="71">
        <v>325</v>
      </c>
      <c r="C25" s="71">
        <v>254</v>
      </c>
      <c r="D25" s="71">
        <v>386</v>
      </c>
      <c r="E25" s="71">
        <v>262</v>
      </c>
      <c r="F25" s="71">
        <v>372</v>
      </c>
      <c r="G25" s="71">
        <v>251</v>
      </c>
      <c r="H25" s="70">
        <v>23</v>
      </c>
      <c r="I25" s="70">
        <v>33</v>
      </c>
    </row>
    <row r="26" spans="1:9" x14ac:dyDescent="0.3">
      <c r="A26" s="28" t="s">
        <v>24</v>
      </c>
      <c r="B26" s="71">
        <v>227</v>
      </c>
      <c r="C26" s="71">
        <v>316</v>
      </c>
      <c r="D26" s="71">
        <v>247</v>
      </c>
      <c r="E26" s="71">
        <v>388</v>
      </c>
      <c r="F26" s="71">
        <v>221</v>
      </c>
      <c r="G26" s="71">
        <v>316</v>
      </c>
      <c r="H26" s="70">
        <v>33</v>
      </c>
      <c r="I26" s="70">
        <v>23</v>
      </c>
    </row>
    <row r="27" spans="1:9" x14ac:dyDescent="0.3">
      <c r="A27" s="28" t="s">
        <v>25</v>
      </c>
      <c r="B27" s="71">
        <v>124</v>
      </c>
      <c r="C27" s="71">
        <v>148</v>
      </c>
      <c r="D27" s="71">
        <v>123</v>
      </c>
      <c r="E27" s="71">
        <v>123</v>
      </c>
      <c r="F27" s="71">
        <v>87</v>
      </c>
      <c r="G27" s="71">
        <v>98</v>
      </c>
      <c r="H27" s="70">
        <v>43</v>
      </c>
      <c r="I27" s="70">
        <v>41</v>
      </c>
    </row>
    <row r="28" spans="1:9" x14ac:dyDescent="0.3">
      <c r="A28" s="28" t="s">
        <v>26</v>
      </c>
      <c r="B28" s="71">
        <v>149</v>
      </c>
      <c r="C28" s="71">
        <v>133</v>
      </c>
      <c r="D28" s="71">
        <v>113</v>
      </c>
      <c r="E28" s="71">
        <v>126</v>
      </c>
      <c r="F28" s="71">
        <v>104</v>
      </c>
      <c r="G28" s="71">
        <v>106</v>
      </c>
      <c r="H28" s="70">
        <v>41</v>
      </c>
      <c r="I28" s="70">
        <v>42</v>
      </c>
    </row>
    <row r="29" spans="1:9" x14ac:dyDescent="0.3">
      <c r="A29" s="28" t="s">
        <v>27</v>
      </c>
      <c r="B29" s="71">
        <v>205</v>
      </c>
      <c r="C29" s="71">
        <v>200</v>
      </c>
      <c r="D29" s="71">
        <v>192</v>
      </c>
      <c r="E29" s="71">
        <v>172</v>
      </c>
      <c r="F29" s="71">
        <v>162</v>
      </c>
      <c r="G29" s="71">
        <v>151</v>
      </c>
      <c r="H29" s="70">
        <v>39</v>
      </c>
      <c r="I29" s="70">
        <v>38</v>
      </c>
    </row>
    <row r="30" spans="1:9" x14ac:dyDescent="0.3">
      <c r="A30" s="28" t="s">
        <v>28</v>
      </c>
      <c r="B30" s="71">
        <v>227</v>
      </c>
      <c r="C30" s="71">
        <v>237</v>
      </c>
      <c r="D30" s="71">
        <v>211</v>
      </c>
      <c r="E30" s="71">
        <v>227</v>
      </c>
      <c r="F30" s="71">
        <v>170</v>
      </c>
      <c r="G30" s="71">
        <v>184</v>
      </c>
      <c r="H30" s="70">
        <v>35</v>
      </c>
      <c r="I30" s="70">
        <v>35</v>
      </c>
    </row>
    <row r="31" spans="1:9" x14ac:dyDescent="0.3">
      <c r="A31" s="28" t="s">
        <v>29</v>
      </c>
      <c r="B31" s="71">
        <v>311</v>
      </c>
      <c r="C31" s="71">
        <v>311</v>
      </c>
      <c r="D31" s="71">
        <v>380</v>
      </c>
      <c r="E31" s="71">
        <v>353</v>
      </c>
      <c r="F31" s="71">
        <v>316</v>
      </c>
      <c r="G31" s="71">
        <v>305</v>
      </c>
      <c r="H31" s="70">
        <v>26</v>
      </c>
      <c r="I31" s="70">
        <v>26</v>
      </c>
    </row>
    <row r="32" spans="1:9" x14ac:dyDescent="0.3">
      <c r="A32" s="28" t="s">
        <v>30</v>
      </c>
      <c r="B32" s="71">
        <v>847</v>
      </c>
      <c r="C32" s="71">
        <v>801</v>
      </c>
      <c r="D32" s="71">
        <v>819</v>
      </c>
      <c r="E32" s="71">
        <v>792</v>
      </c>
      <c r="F32" s="71">
        <v>749</v>
      </c>
      <c r="G32" s="71">
        <v>694</v>
      </c>
      <c r="H32" s="70">
        <v>3</v>
      </c>
      <c r="I32" s="70">
        <v>3</v>
      </c>
    </row>
    <row r="33" spans="1:9" x14ac:dyDescent="0.3">
      <c r="A33" s="28" t="s">
        <v>31</v>
      </c>
      <c r="B33" s="71">
        <v>208</v>
      </c>
      <c r="C33" s="71">
        <v>216</v>
      </c>
      <c r="D33" s="71">
        <v>198</v>
      </c>
      <c r="E33" s="71">
        <v>190</v>
      </c>
      <c r="F33" s="71">
        <v>169</v>
      </c>
      <c r="G33" s="71">
        <v>164</v>
      </c>
      <c r="H33" s="70">
        <v>36</v>
      </c>
      <c r="I33" s="70">
        <v>36</v>
      </c>
    </row>
    <row r="34" spans="1:9" x14ac:dyDescent="0.3">
      <c r="A34" s="28" t="s">
        <v>32</v>
      </c>
      <c r="B34" s="71">
        <v>448</v>
      </c>
      <c r="C34" s="71">
        <v>431</v>
      </c>
      <c r="D34" s="71">
        <v>392</v>
      </c>
      <c r="E34" s="71">
        <v>403</v>
      </c>
      <c r="F34" s="71">
        <v>326</v>
      </c>
      <c r="G34" s="71">
        <v>352</v>
      </c>
      <c r="H34" s="70">
        <v>19</v>
      </c>
      <c r="I34" s="70">
        <v>19</v>
      </c>
    </row>
    <row r="35" spans="1:9" x14ac:dyDescent="0.3">
      <c r="A35" s="28" t="s">
        <v>33</v>
      </c>
      <c r="B35" s="71">
        <v>119</v>
      </c>
      <c r="C35" s="71">
        <v>123</v>
      </c>
      <c r="D35" s="71">
        <v>130</v>
      </c>
      <c r="E35" s="71">
        <v>129</v>
      </c>
      <c r="F35" s="71">
        <v>110</v>
      </c>
      <c r="G35" s="71">
        <v>109</v>
      </c>
      <c r="H35" s="70">
        <v>42</v>
      </c>
      <c r="I35" s="70">
        <v>43</v>
      </c>
    </row>
    <row r="36" spans="1:9" x14ac:dyDescent="0.3">
      <c r="A36" s="28" t="s">
        <v>34</v>
      </c>
      <c r="B36" s="71">
        <v>478</v>
      </c>
      <c r="C36" s="71">
        <v>491</v>
      </c>
      <c r="D36" s="71">
        <v>513</v>
      </c>
      <c r="E36" s="71">
        <v>546</v>
      </c>
      <c r="F36" s="71">
        <v>456</v>
      </c>
      <c r="G36" s="71">
        <v>458</v>
      </c>
      <c r="H36" s="70">
        <v>17</v>
      </c>
      <c r="I36" s="70">
        <v>13</v>
      </c>
    </row>
    <row r="37" spans="1:9" x14ac:dyDescent="0.3">
      <c r="A37" s="28" t="s">
        <v>35</v>
      </c>
      <c r="B37" s="71">
        <v>546</v>
      </c>
      <c r="C37" s="71">
        <v>566</v>
      </c>
      <c r="D37" s="71">
        <v>478</v>
      </c>
      <c r="E37" s="71">
        <v>512</v>
      </c>
      <c r="F37" s="71">
        <v>374</v>
      </c>
      <c r="G37" s="71">
        <v>397</v>
      </c>
      <c r="H37" s="70">
        <v>13</v>
      </c>
      <c r="I37" s="70">
        <v>9</v>
      </c>
    </row>
    <row r="38" spans="1:9" x14ac:dyDescent="0.3">
      <c r="A38" s="28" t="s">
        <v>36</v>
      </c>
      <c r="B38" s="71">
        <v>321</v>
      </c>
      <c r="C38" s="71">
        <v>317</v>
      </c>
      <c r="D38" s="71">
        <v>295</v>
      </c>
      <c r="E38" s="71">
        <v>275</v>
      </c>
      <c r="F38" s="71">
        <v>273</v>
      </c>
      <c r="G38" s="71">
        <v>262</v>
      </c>
      <c r="H38" s="70">
        <v>28</v>
      </c>
      <c r="I38" s="70">
        <v>28</v>
      </c>
    </row>
    <row r="39" spans="1:9" x14ac:dyDescent="0.3">
      <c r="A39" s="28" t="s">
        <v>37</v>
      </c>
      <c r="B39" s="71">
        <v>549</v>
      </c>
      <c r="C39" s="71">
        <v>509</v>
      </c>
      <c r="D39" s="71">
        <v>494</v>
      </c>
      <c r="E39" s="71">
        <v>412</v>
      </c>
      <c r="F39" s="71">
        <v>402</v>
      </c>
      <c r="G39" s="71">
        <v>368</v>
      </c>
      <c r="H39" s="70">
        <v>12</v>
      </c>
      <c r="I39" s="70">
        <v>16</v>
      </c>
    </row>
    <row r="40" spans="1:9" x14ac:dyDescent="0.3">
      <c r="A40" s="28" t="s">
        <v>38</v>
      </c>
      <c r="B40" s="71">
        <v>523</v>
      </c>
      <c r="C40" s="71">
        <v>488</v>
      </c>
      <c r="D40" s="71">
        <v>432</v>
      </c>
      <c r="E40" s="71">
        <v>417</v>
      </c>
      <c r="F40" s="71">
        <v>383</v>
      </c>
      <c r="G40" s="71">
        <v>387</v>
      </c>
      <c r="H40" s="70">
        <v>16</v>
      </c>
      <c r="I40" s="70">
        <v>17</v>
      </c>
    </row>
    <row r="41" spans="1:9" x14ac:dyDescent="0.3">
      <c r="A41" s="28" t="s">
        <v>39</v>
      </c>
      <c r="B41" s="71">
        <v>209</v>
      </c>
      <c r="C41" s="71">
        <v>199</v>
      </c>
      <c r="D41" s="71">
        <v>188</v>
      </c>
      <c r="E41" s="71">
        <v>171</v>
      </c>
      <c r="F41" s="71">
        <v>157</v>
      </c>
      <c r="G41" s="71">
        <v>154</v>
      </c>
      <c r="H41" s="70">
        <v>37</v>
      </c>
      <c r="I41" s="70">
        <v>39</v>
      </c>
    </row>
    <row r="42" spans="1:9" x14ac:dyDescent="0.3">
      <c r="A42" s="28" t="s">
        <v>40</v>
      </c>
      <c r="B42" s="71">
        <v>311</v>
      </c>
      <c r="C42" s="71">
        <v>295</v>
      </c>
      <c r="D42" s="71">
        <v>307</v>
      </c>
      <c r="E42" s="71">
        <v>277</v>
      </c>
      <c r="F42" s="71">
        <v>258</v>
      </c>
      <c r="G42" s="71">
        <v>246</v>
      </c>
      <c r="H42" s="70">
        <v>30</v>
      </c>
      <c r="I42" s="70">
        <v>29</v>
      </c>
    </row>
    <row r="43" spans="1:9" x14ac:dyDescent="0.3">
      <c r="A43" s="28" t="s">
        <v>41</v>
      </c>
      <c r="B43" s="71">
        <v>582</v>
      </c>
      <c r="C43" s="71">
        <v>570</v>
      </c>
      <c r="D43" s="71">
        <v>539</v>
      </c>
      <c r="E43" s="71">
        <v>522</v>
      </c>
      <c r="F43" s="71">
        <v>488</v>
      </c>
      <c r="G43" s="71">
        <v>453</v>
      </c>
      <c r="H43" s="70">
        <v>7</v>
      </c>
      <c r="I43" s="70">
        <v>7</v>
      </c>
    </row>
    <row r="44" spans="1:9" x14ac:dyDescent="0.3">
      <c r="A44" s="28" t="s">
        <v>42</v>
      </c>
      <c r="B44" s="71">
        <v>573</v>
      </c>
      <c r="C44" s="71">
        <v>550</v>
      </c>
      <c r="D44" s="71">
        <v>497</v>
      </c>
      <c r="E44" s="71">
        <v>481</v>
      </c>
      <c r="F44" s="71">
        <v>458</v>
      </c>
      <c r="G44" s="71">
        <v>453</v>
      </c>
      <c r="H44" s="70">
        <v>9</v>
      </c>
      <c r="I44" s="70">
        <v>10</v>
      </c>
    </row>
    <row r="45" spans="1:9" x14ac:dyDescent="0.3">
      <c r="A45" s="28" t="s">
        <v>43</v>
      </c>
      <c r="B45" s="71">
        <v>548</v>
      </c>
      <c r="C45" s="71">
        <v>538</v>
      </c>
      <c r="D45" s="71">
        <v>500</v>
      </c>
      <c r="E45" s="71">
        <v>469</v>
      </c>
      <c r="F45" s="71">
        <v>455</v>
      </c>
      <c r="G45" s="71">
        <v>434</v>
      </c>
      <c r="H45" s="70">
        <v>11</v>
      </c>
      <c r="I45" s="70">
        <v>11</v>
      </c>
    </row>
    <row r="46" spans="1:9" x14ac:dyDescent="0.3">
      <c r="A46" s="28" t="s">
        <v>44</v>
      </c>
      <c r="B46" s="71">
        <v>201</v>
      </c>
      <c r="C46" s="71">
        <v>193</v>
      </c>
      <c r="D46" s="71">
        <v>201</v>
      </c>
      <c r="E46" s="71">
        <v>196</v>
      </c>
      <c r="F46" s="71">
        <v>172</v>
      </c>
      <c r="G46" s="71">
        <v>161</v>
      </c>
      <c r="H46" s="70">
        <v>38</v>
      </c>
      <c r="I46" s="70">
        <v>37</v>
      </c>
    </row>
    <row r="47" spans="1:9" x14ac:dyDescent="0.3">
      <c r="A47" s="28" t="s">
        <v>45</v>
      </c>
      <c r="B47" s="71">
        <v>323</v>
      </c>
      <c r="C47" s="71">
        <v>319</v>
      </c>
      <c r="D47" s="71">
        <v>321</v>
      </c>
      <c r="E47" s="71">
        <v>315</v>
      </c>
      <c r="F47" s="71">
        <v>275</v>
      </c>
      <c r="G47" s="71">
        <v>274</v>
      </c>
      <c r="H47" s="70">
        <v>27</v>
      </c>
      <c r="I47" s="70">
        <v>27</v>
      </c>
    </row>
    <row r="48" spans="1:9" x14ac:dyDescent="0.3">
      <c r="A48" s="28" t="s">
        <v>46</v>
      </c>
      <c r="B48" s="71">
        <v>264</v>
      </c>
      <c r="C48" s="71">
        <v>269</v>
      </c>
      <c r="D48" s="71">
        <v>264</v>
      </c>
      <c r="E48" s="71">
        <v>259</v>
      </c>
      <c r="F48" s="71">
        <v>244</v>
      </c>
      <c r="G48" s="71">
        <v>250</v>
      </c>
      <c r="H48" s="70">
        <v>32</v>
      </c>
      <c r="I48" s="70">
        <v>32</v>
      </c>
    </row>
    <row r="49" spans="1:9" x14ac:dyDescent="0.3">
      <c r="A49" s="28" t="s">
        <v>47</v>
      </c>
      <c r="B49" s="71">
        <v>1148</v>
      </c>
      <c r="C49" s="71">
        <v>1221</v>
      </c>
      <c r="D49" s="71">
        <v>970</v>
      </c>
      <c r="E49" s="71">
        <v>1024</v>
      </c>
      <c r="F49" s="71">
        <v>864</v>
      </c>
      <c r="G49" s="71">
        <v>927</v>
      </c>
      <c r="H49" s="70">
        <v>2</v>
      </c>
      <c r="I49" s="70">
        <v>2</v>
      </c>
    </row>
    <row r="50" spans="1:9" x14ac:dyDescent="0.3">
      <c r="A50" s="29" t="s">
        <v>48</v>
      </c>
      <c r="B50" s="71">
        <v>19281</v>
      </c>
      <c r="C50" s="71">
        <v>19070</v>
      </c>
      <c r="D50" s="71">
        <v>17359</v>
      </c>
      <c r="E50" s="71">
        <v>17111</v>
      </c>
      <c r="F50" s="71">
        <v>14824</v>
      </c>
      <c r="G50" s="71">
        <v>14646</v>
      </c>
      <c r="H50" s="70"/>
      <c r="I50" s="70"/>
    </row>
    <row r="52" spans="1:9" s="10" customFormat="1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</row>
  </sheetData>
  <mergeCells count="7">
    <mergeCell ref="A52:I52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52"/>
  <sheetViews>
    <sheetView topLeftCell="A22" zoomScale="76" workbookViewId="0">
      <selection activeCell="H58" sqref="H58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13" ht="24" customHeight="1" x14ac:dyDescent="0.3">
      <c r="A1" s="48" t="s">
        <v>95</v>
      </c>
      <c r="B1" s="48"/>
      <c r="C1" s="48"/>
      <c r="D1" s="48"/>
      <c r="E1" s="48"/>
      <c r="F1" s="48"/>
      <c r="G1" s="48"/>
      <c r="H1" s="48"/>
      <c r="I1" s="48"/>
    </row>
    <row r="2" spans="1:13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13" x14ac:dyDescent="0.3">
      <c r="A3" s="52" t="s">
        <v>96</v>
      </c>
      <c r="B3" s="53"/>
      <c r="C3" s="53"/>
      <c r="D3" s="53"/>
      <c r="E3" s="53"/>
      <c r="F3" s="53"/>
      <c r="G3" s="53"/>
    </row>
    <row r="4" spans="1:13" x14ac:dyDescent="0.3">
      <c r="A4" s="1"/>
      <c r="B4" s="1"/>
      <c r="C4" s="1"/>
      <c r="D4" s="1"/>
      <c r="E4" s="1"/>
      <c r="F4" s="1"/>
      <c r="G4" s="1"/>
    </row>
    <row r="5" spans="1:13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13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13" x14ac:dyDescent="0.3">
      <c r="A7" s="30" t="s">
        <v>5</v>
      </c>
      <c r="B7" s="32">
        <v>1464.590909090909</v>
      </c>
      <c r="C7" s="32">
        <v>1530.1363636363637</v>
      </c>
      <c r="D7" s="32">
        <v>1373.5</v>
      </c>
      <c r="E7" s="32">
        <v>1436.25</v>
      </c>
      <c r="F7" s="32">
        <v>1242.75</v>
      </c>
      <c r="G7" s="32">
        <v>1305</v>
      </c>
      <c r="H7" s="6">
        <f>RANK(B7,B$7:B$49)</f>
        <v>1</v>
      </c>
      <c r="I7" s="6">
        <f>RANK(C7,C$7:C$49)</f>
        <v>1</v>
      </c>
      <c r="L7" s="8"/>
      <c r="M7" s="8"/>
    </row>
    <row r="8" spans="1:13" x14ac:dyDescent="0.3">
      <c r="A8" s="30" t="s">
        <v>6</v>
      </c>
      <c r="B8" s="32">
        <v>469.36363636363637</v>
      </c>
      <c r="C8" s="32">
        <v>460.59090909090907</v>
      </c>
      <c r="D8" s="32">
        <v>431</v>
      </c>
      <c r="E8" s="32">
        <v>437.25</v>
      </c>
      <c r="F8" s="32">
        <v>380.25</v>
      </c>
      <c r="G8" s="32">
        <v>374.5</v>
      </c>
      <c r="H8" s="6">
        <f t="shared" ref="H8:H49" si="0">RANK(B8,B$7:B$49)</f>
        <v>19</v>
      </c>
      <c r="I8" s="6">
        <f t="shared" ref="I8:I49" si="1">RANK(C8,C$7:C$49)</f>
        <v>18</v>
      </c>
      <c r="L8" s="8"/>
      <c r="M8" s="8"/>
    </row>
    <row r="9" spans="1:13" x14ac:dyDescent="0.3">
      <c r="A9" s="30" t="s">
        <v>7</v>
      </c>
      <c r="B9" s="32">
        <v>591.5</v>
      </c>
      <c r="C9" s="32">
        <v>570.68181818181813</v>
      </c>
      <c r="D9" s="32">
        <v>543.25</v>
      </c>
      <c r="E9" s="32">
        <v>510.25</v>
      </c>
      <c r="F9" s="32">
        <v>457.75</v>
      </c>
      <c r="G9" s="32">
        <v>481.5</v>
      </c>
      <c r="H9" s="6">
        <f t="shared" si="0"/>
        <v>7</v>
      </c>
      <c r="I9" s="6">
        <f t="shared" si="1"/>
        <v>7</v>
      </c>
      <c r="L9" s="8"/>
      <c r="M9" s="8"/>
    </row>
    <row r="10" spans="1:13" x14ac:dyDescent="0.3">
      <c r="A10" s="30" t="s">
        <v>8</v>
      </c>
      <c r="B10" s="32">
        <v>740.18181818181813</v>
      </c>
      <c r="C10" s="32">
        <v>724.4545454545455</v>
      </c>
      <c r="D10" s="32">
        <v>727</v>
      </c>
      <c r="E10" s="32">
        <v>714.25</v>
      </c>
      <c r="F10" s="32">
        <v>625.25</v>
      </c>
      <c r="G10" s="32">
        <v>583.5</v>
      </c>
      <c r="H10" s="6">
        <f t="shared" si="0"/>
        <v>4</v>
      </c>
      <c r="I10" s="6">
        <f t="shared" si="1"/>
        <v>4</v>
      </c>
      <c r="L10" s="8"/>
      <c r="M10" s="8"/>
    </row>
    <row r="11" spans="1:13" x14ac:dyDescent="0.3">
      <c r="A11" s="30" t="s">
        <v>9</v>
      </c>
      <c r="B11" s="32">
        <v>693.27272727272725</v>
      </c>
      <c r="C11" s="32">
        <v>717.81818181818187</v>
      </c>
      <c r="D11" s="32">
        <v>596.75</v>
      </c>
      <c r="E11" s="32">
        <v>611</v>
      </c>
      <c r="F11" s="32">
        <v>534.75</v>
      </c>
      <c r="G11" s="32">
        <v>575.25</v>
      </c>
      <c r="H11" s="6">
        <f t="shared" si="0"/>
        <v>5</v>
      </c>
      <c r="I11" s="6">
        <f t="shared" si="1"/>
        <v>5</v>
      </c>
      <c r="L11" s="8"/>
      <c r="M11" s="8"/>
    </row>
    <row r="12" spans="1:13" x14ac:dyDescent="0.3">
      <c r="A12" s="30" t="s">
        <v>10</v>
      </c>
      <c r="B12" s="32">
        <v>398.59090909090907</v>
      </c>
      <c r="C12" s="32">
        <v>404.72727272727275</v>
      </c>
      <c r="D12" s="32">
        <v>327.75</v>
      </c>
      <c r="E12" s="32">
        <v>344.75</v>
      </c>
      <c r="F12" s="32">
        <v>289.5</v>
      </c>
      <c r="G12" s="32">
        <v>286.5</v>
      </c>
      <c r="H12" s="6">
        <f t="shared" si="0"/>
        <v>22</v>
      </c>
      <c r="I12" s="6">
        <f t="shared" si="1"/>
        <v>21</v>
      </c>
      <c r="L12" s="8"/>
      <c r="M12" s="8"/>
    </row>
    <row r="13" spans="1:13" x14ac:dyDescent="0.3">
      <c r="A13" s="30" t="s">
        <v>11</v>
      </c>
      <c r="B13" s="32">
        <v>312.72727272727275</v>
      </c>
      <c r="C13" s="32">
        <v>332.95454545454544</v>
      </c>
      <c r="D13" s="32">
        <v>286.5</v>
      </c>
      <c r="E13" s="32">
        <v>295.75</v>
      </c>
      <c r="F13" s="32">
        <v>262</v>
      </c>
      <c r="G13" s="32">
        <v>279.25</v>
      </c>
      <c r="H13" s="6">
        <f t="shared" si="0"/>
        <v>30</v>
      </c>
      <c r="I13" s="6">
        <f t="shared" si="1"/>
        <v>26</v>
      </c>
      <c r="L13" s="8"/>
      <c r="M13" s="8"/>
    </row>
    <row r="14" spans="1:13" x14ac:dyDescent="0.3">
      <c r="A14" s="30" t="s">
        <v>12</v>
      </c>
      <c r="B14" s="32">
        <v>256.54545454545456</v>
      </c>
      <c r="C14" s="32">
        <v>234.90909090909091</v>
      </c>
      <c r="D14" s="32">
        <v>150.25</v>
      </c>
      <c r="E14" s="32">
        <v>153.25</v>
      </c>
      <c r="F14" s="32">
        <v>127.25</v>
      </c>
      <c r="G14" s="32">
        <v>132</v>
      </c>
      <c r="H14" s="6">
        <f t="shared" si="0"/>
        <v>34</v>
      </c>
      <c r="I14" s="6">
        <f t="shared" si="1"/>
        <v>34</v>
      </c>
      <c r="L14" s="8"/>
      <c r="M14" s="8"/>
    </row>
    <row r="15" spans="1:13" x14ac:dyDescent="0.3">
      <c r="A15" s="30" t="s">
        <v>13</v>
      </c>
      <c r="B15" s="32">
        <v>542.72727272727275</v>
      </c>
      <c r="C15" s="32">
        <v>537.5454545454545</v>
      </c>
      <c r="D15" s="32">
        <v>376.25</v>
      </c>
      <c r="E15" s="32">
        <v>366.75</v>
      </c>
      <c r="F15" s="32">
        <v>337.75</v>
      </c>
      <c r="G15" s="32">
        <v>338.5</v>
      </c>
      <c r="H15" s="6">
        <f t="shared" si="0"/>
        <v>14</v>
      </c>
      <c r="I15" s="6">
        <f t="shared" si="1"/>
        <v>13</v>
      </c>
      <c r="L15" s="8"/>
      <c r="M15" s="8"/>
    </row>
    <row r="16" spans="1:13" x14ac:dyDescent="0.3">
      <c r="A16" s="30" t="s">
        <v>14</v>
      </c>
      <c r="B16" s="32">
        <v>359.09090909090907</v>
      </c>
      <c r="C16" s="32">
        <v>348.5</v>
      </c>
      <c r="D16" s="32">
        <v>275.25</v>
      </c>
      <c r="E16" s="32">
        <v>274.75</v>
      </c>
      <c r="F16" s="32">
        <v>233.75</v>
      </c>
      <c r="G16" s="32">
        <v>244.75</v>
      </c>
      <c r="H16" s="6">
        <f t="shared" si="0"/>
        <v>25</v>
      </c>
      <c r="I16" s="6">
        <f t="shared" si="1"/>
        <v>24</v>
      </c>
      <c r="L16" s="8"/>
      <c r="M16" s="8"/>
    </row>
    <row r="17" spans="1:13" x14ac:dyDescent="0.3">
      <c r="A17" s="30" t="s">
        <v>15</v>
      </c>
      <c r="B17" s="32">
        <v>632.68181818181813</v>
      </c>
      <c r="C17" s="32">
        <v>621.4545454545455</v>
      </c>
      <c r="D17" s="32">
        <v>449.5</v>
      </c>
      <c r="E17" s="32">
        <v>438.25</v>
      </c>
      <c r="F17" s="32">
        <v>348.25</v>
      </c>
      <c r="G17" s="32">
        <v>371</v>
      </c>
      <c r="H17" s="6">
        <f t="shared" si="0"/>
        <v>6</v>
      </c>
      <c r="I17" s="6">
        <f t="shared" si="1"/>
        <v>6</v>
      </c>
      <c r="L17" s="8"/>
      <c r="M17" s="8"/>
    </row>
    <row r="18" spans="1:13" x14ac:dyDescent="0.3">
      <c r="A18" s="30" t="s">
        <v>16</v>
      </c>
      <c r="B18" s="32">
        <v>200.09090909090909</v>
      </c>
      <c r="C18" s="32">
        <v>200.68181818181819</v>
      </c>
      <c r="D18" s="32">
        <v>185.75</v>
      </c>
      <c r="E18" s="32">
        <v>196.25</v>
      </c>
      <c r="F18" s="32">
        <v>167.5</v>
      </c>
      <c r="G18" s="32">
        <v>152.75</v>
      </c>
      <c r="H18" s="6">
        <f t="shared" si="0"/>
        <v>40</v>
      </c>
      <c r="I18" s="6">
        <f t="shared" si="1"/>
        <v>40</v>
      </c>
      <c r="L18" s="8"/>
      <c r="M18" s="8"/>
    </row>
    <row r="19" spans="1:13" x14ac:dyDescent="0.3">
      <c r="A19" s="30" t="s">
        <v>17</v>
      </c>
      <c r="B19" s="32">
        <v>567.77272727272725</v>
      </c>
      <c r="C19" s="32">
        <v>559.5454545454545</v>
      </c>
      <c r="D19" s="32">
        <v>453</v>
      </c>
      <c r="E19" s="32">
        <v>450.5</v>
      </c>
      <c r="F19" s="32">
        <v>401.5</v>
      </c>
      <c r="G19" s="32">
        <v>399.25</v>
      </c>
      <c r="H19" s="6">
        <f t="shared" si="0"/>
        <v>11</v>
      </c>
      <c r="I19" s="6">
        <f t="shared" si="1"/>
        <v>11</v>
      </c>
      <c r="L19" s="8"/>
      <c r="M19" s="8"/>
    </row>
    <row r="20" spans="1:13" x14ac:dyDescent="0.3">
      <c r="A20" s="30" t="s">
        <v>18</v>
      </c>
      <c r="B20" s="32">
        <v>436.22727272727275</v>
      </c>
      <c r="C20" s="32">
        <v>415.31818181818181</v>
      </c>
      <c r="D20" s="32">
        <v>372.5</v>
      </c>
      <c r="E20" s="32">
        <v>380.25</v>
      </c>
      <c r="F20" s="32">
        <v>324.25</v>
      </c>
      <c r="G20" s="32">
        <v>304.5</v>
      </c>
      <c r="H20" s="6">
        <f t="shared" si="0"/>
        <v>21</v>
      </c>
      <c r="I20" s="6">
        <f t="shared" si="1"/>
        <v>20</v>
      </c>
      <c r="L20" s="8"/>
      <c r="M20" s="8"/>
    </row>
    <row r="21" spans="1:13" x14ac:dyDescent="0.3">
      <c r="A21" s="30" t="s">
        <v>19</v>
      </c>
      <c r="B21" s="32">
        <v>589.31818181818187</v>
      </c>
      <c r="C21" s="32">
        <v>321.5</v>
      </c>
      <c r="D21" s="32">
        <v>432</v>
      </c>
      <c r="E21" s="32">
        <v>248.5</v>
      </c>
      <c r="F21" s="32">
        <v>384.25</v>
      </c>
      <c r="G21" s="32">
        <v>234.5</v>
      </c>
      <c r="H21" s="6">
        <f t="shared" si="0"/>
        <v>8</v>
      </c>
      <c r="I21" s="6">
        <f t="shared" si="1"/>
        <v>29</v>
      </c>
      <c r="L21" s="8"/>
      <c r="M21" s="8"/>
    </row>
    <row r="22" spans="1:13" x14ac:dyDescent="0.3">
      <c r="A22" s="30" t="s">
        <v>20</v>
      </c>
      <c r="B22" s="32">
        <v>370.86363636363637</v>
      </c>
      <c r="C22" s="32">
        <v>503.36363636363637</v>
      </c>
      <c r="D22" s="32">
        <v>300.25</v>
      </c>
      <c r="E22" s="32">
        <v>395</v>
      </c>
      <c r="F22" s="32">
        <v>290.25</v>
      </c>
      <c r="G22" s="32">
        <v>345.5</v>
      </c>
      <c r="H22" s="6">
        <f t="shared" si="0"/>
        <v>24</v>
      </c>
      <c r="I22" s="6">
        <f t="shared" si="1"/>
        <v>17</v>
      </c>
      <c r="L22" s="8"/>
      <c r="M22" s="8"/>
    </row>
    <row r="23" spans="1:13" x14ac:dyDescent="0.3">
      <c r="A23" s="30" t="s">
        <v>21</v>
      </c>
      <c r="B23" s="32">
        <v>469.72727272727275</v>
      </c>
      <c r="C23" s="32">
        <v>295.27272727272725</v>
      </c>
      <c r="D23" s="32">
        <v>313.5</v>
      </c>
      <c r="E23" s="32">
        <v>215.5</v>
      </c>
      <c r="F23" s="32">
        <v>298</v>
      </c>
      <c r="G23" s="32">
        <v>200.75</v>
      </c>
      <c r="H23" s="6">
        <f t="shared" si="0"/>
        <v>18</v>
      </c>
      <c r="I23" s="6">
        <f t="shared" si="1"/>
        <v>32</v>
      </c>
      <c r="L23" s="8"/>
      <c r="M23" s="8"/>
    </row>
    <row r="24" spans="1:13" x14ac:dyDescent="0.3">
      <c r="A24" s="30" t="s">
        <v>22</v>
      </c>
      <c r="B24" s="32">
        <v>263.86363636363637</v>
      </c>
      <c r="C24" s="32">
        <v>401.18181818181819</v>
      </c>
      <c r="D24" s="32">
        <v>151</v>
      </c>
      <c r="E24" s="32">
        <v>268.5</v>
      </c>
      <c r="F24" s="32">
        <v>155</v>
      </c>
      <c r="G24" s="32">
        <v>221</v>
      </c>
      <c r="H24" s="6">
        <f t="shared" si="0"/>
        <v>33</v>
      </c>
      <c r="I24" s="6">
        <f t="shared" si="1"/>
        <v>22</v>
      </c>
      <c r="L24" s="8"/>
      <c r="M24" s="8"/>
    </row>
    <row r="25" spans="1:13" x14ac:dyDescent="0.3">
      <c r="A25" s="30" t="s">
        <v>23</v>
      </c>
      <c r="B25" s="32">
        <v>396.36363636363637</v>
      </c>
      <c r="C25" s="32">
        <v>321.31818181818181</v>
      </c>
      <c r="D25" s="32">
        <v>436</v>
      </c>
      <c r="E25" s="32">
        <v>329</v>
      </c>
      <c r="F25" s="32">
        <v>543.25</v>
      </c>
      <c r="G25" s="32">
        <v>416.75</v>
      </c>
      <c r="H25" s="6">
        <f t="shared" si="0"/>
        <v>23</v>
      </c>
      <c r="I25" s="6">
        <f t="shared" si="1"/>
        <v>30</v>
      </c>
      <c r="L25" s="8"/>
      <c r="M25" s="8"/>
    </row>
    <row r="26" spans="1:13" x14ac:dyDescent="0.3">
      <c r="A26" s="30" t="s">
        <v>24</v>
      </c>
      <c r="B26" s="32">
        <v>277.86363636363637</v>
      </c>
      <c r="C26" s="32">
        <v>394.22727272727275</v>
      </c>
      <c r="D26" s="32">
        <v>296.25</v>
      </c>
      <c r="E26" s="32">
        <v>412.5</v>
      </c>
      <c r="F26" s="32">
        <v>338</v>
      </c>
      <c r="G26" s="32">
        <v>424.75</v>
      </c>
      <c r="H26" s="6">
        <f t="shared" si="0"/>
        <v>31</v>
      </c>
      <c r="I26" s="6">
        <f t="shared" si="1"/>
        <v>23</v>
      </c>
      <c r="L26" s="8"/>
      <c r="M26" s="8"/>
    </row>
    <row r="27" spans="1:13" x14ac:dyDescent="0.3">
      <c r="A27" s="30" t="s">
        <v>25</v>
      </c>
      <c r="B27" s="32">
        <v>135.72727272727272</v>
      </c>
      <c r="C27" s="32">
        <v>157.95454545454547</v>
      </c>
      <c r="D27" s="32">
        <v>96.75</v>
      </c>
      <c r="E27" s="32">
        <v>116</v>
      </c>
      <c r="F27" s="32">
        <v>92.75</v>
      </c>
      <c r="G27" s="32">
        <v>116.25</v>
      </c>
      <c r="H27" s="6">
        <f t="shared" si="0"/>
        <v>43</v>
      </c>
      <c r="I27" s="6">
        <f t="shared" si="1"/>
        <v>41</v>
      </c>
      <c r="L27" s="8"/>
      <c r="M27" s="8"/>
    </row>
    <row r="28" spans="1:13" x14ac:dyDescent="0.3">
      <c r="A28" s="30" t="s">
        <v>26</v>
      </c>
      <c r="B28" s="32">
        <v>156.81818181818181</v>
      </c>
      <c r="C28" s="32">
        <v>137.86363636363637</v>
      </c>
      <c r="D28" s="32">
        <v>113.75</v>
      </c>
      <c r="E28" s="32">
        <v>114.5</v>
      </c>
      <c r="F28" s="32">
        <v>115.5</v>
      </c>
      <c r="G28" s="32">
        <v>101</v>
      </c>
      <c r="H28" s="6">
        <f t="shared" si="0"/>
        <v>41</v>
      </c>
      <c r="I28" s="6">
        <f t="shared" si="1"/>
        <v>42</v>
      </c>
      <c r="L28" s="8"/>
      <c r="M28" s="8"/>
    </row>
    <row r="29" spans="1:13" x14ac:dyDescent="0.3">
      <c r="A29" s="30" t="s">
        <v>27</v>
      </c>
      <c r="B29" s="32">
        <v>217.59090909090909</v>
      </c>
      <c r="C29" s="32">
        <v>216.59090909090909</v>
      </c>
      <c r="D29" s="32">
        <v>172</v>
      </c>
      <c r="E29" s="32">
        <v>154.25</v>
      </c>
      <c r="F29" s="32">
        <v>162</v>
      </c>
      <c r="G29" s="32">
        <v>162.75</v>
      </c>
      <c r="H29" s="6">
        <f t="shared" si="0"/>
        <v>37</v>
      </c>
      <c r="I29" s="6">
        <f t="shared" si="1"/>
        <v>37</v>
      </c>
      <c r="L29" s="8"/>
      <c r="M29" s="8"/>
    </row>
    <row r="30" spans="1:13" x14ac:dyDescent="0.3">
      <c r="A30" s="30" t="s">
        <v>28</v>
      </c>
      <c r="B30" s="32">
        <v>236.77272727272728</v>
      </c>
      <c r="C30" s="32">
        <v>230.59090909090909</v>
      </c>
      <c r="D30" s="32">
        <v>190.25</v>
      </c>
      <c r="E30" s="32">
        <v>201.75</v>
      </c>
      <c r="F30" s="32">
        <v>183.25</v>
      </c>
      <c r="G30" s="32">
        <v>177.75</v>
      </c>
      <c r="H30" s="6">
        <f t="shared" si="0"/>
        <v>35</v>
      </c>
      <c r="I30" s="6">
        <f t="shared" si="1"/>
        <v>35</v>
      </c>
      <c r="L30" s="8"/>
      <c r="M30" s="8"/>
    </row>
    <row r="31" spans="1:13" x14ac:dyDescent="0.3">
      <c r="A31" s="30" t="s">
        <v>29</v>
      </c>
      <c r="B31" s="32">
        <v>326.77272727272725</v>
      </c>
      <c r="C31" s="32">
        <v>329</v>
      </c>
      <c r="D31" s="32">
        <v>347.25</v>
      </c>
      <c r="E31" s="32">
        <v>329</v>
      </c>
      <c r="F31" s="32">
        <v>335.5</v>
      </c>
      <c r="G31" s="32">
        <v>337.75</v>
      </c>
      <c r="H31" s="6">
        <f t="shared" si="0"/>
        <v>28</v>
      </c>
      <c r="I31" s="6">
        <f t="shared" si="1"/>
        <v>27</v>
      </c>
      <c r="L31" s="8"/>
      <c r="M31" s="8"/>
    </row>
    <row r="32" spans="1:13" x14ac:dyDescent="0.3">
      <c r="A32" s="30" t="s">
        <v>30</v>
      </c>
      <c r="B32" s="32">
        <v>903.13636363636363</v>
      </c>
      <c r="C32" s="32">
        <v>843.5</v>
      </c>
      <c r="D32" s="32">
        <v>797.25</v>
      </c>
      <c r="E32" s="32">
        <v>755.25</v>
      </c>
      <c r="F32" s="32">
        <v>784.25</v>
      </c>
      <c r="G32" s="32">
        <v>718.5</v>
      </c>
      <c r="H32" s="6">
        <f t="shared" si="0"/>
        <v>3</v>
      </c>
      <c r="I32" s="6">
        <f t="shared" si="1"/>
        <v>3</v>
      </c>
      <c r="L32" s="8"/>
      <c r="M32" s="8"/>
    </row>
    <row r="33" spans="1:13" x14ac:dyDescent="0.3">
      <c r="A33" s="30" t="s">
        <v>31</v>
      </c>
      <c r="B33" s="32">
        <v>216.86363636363637</v>
      </c>
      <c r="C33" s="32">
        <v>213.27272727272728</v>
      </c>
      <c r="D33" s="32">
        <v>177.5</v>
      </c>
      <c r="E33" s="32">
        <v>191.75</v>
      </c>
      <c r="F33" s="32">
        <v>167</v>
      </c>
      <c r="G33" s="32">
        <v>172.25</v>
      </c>
      <c r="H33" s="6">
        <f t="shared" si="0"/>
        <v>38</v>
      </c>
      <c r="I33" s="6">
        <f t="shared" si="1"/>
        <v>38</v>
      </c>
      <c r="L33" s="8"/>
      <c r="M33" s="8"/>
    </row>
    <row r="34" spans="1:13" x14ac:dyDescent="0.3">
      <c r="A34" s="30" t="s">
        <v>32</v>
      </c>
      <c r="B34" s="32">
        <v>442.63636363636363</v>
      </c>
      <c r="C34" s="32">
        <v>447.40909090909093</v>
      </c>
      <c r="D34" s="32">
        <v>378</v>
      </c>
      <c r="E34" s="32">
        <v>375.75</v>
      </c>
      <c r="F34" s="32">
        <v>346.5</v>
      </c>
      <c r="G34" s="32">
        <v>348.75</v>
      </c>
      <c r="H34" s="6">
        <f t="shared" si="0"/>
        <v>20</v>
      </c>
      <c r="I34" s="6">
        <f t="shared" si="1"/>
        <v>19</v>
      </c>
      <c r="L34" s="8"/>
      <c r="M34" s="8"/>
    </row>
    <row r="35" spans="1:13" x14ac:dyDescent="0.3">
      <c r="A35" s="30" t="s">
        <v>33</v>
      </c>
      <c r="B35" s="32">
        <v>137.5</v>
      </c>
      <c r="C35" s="32">
        <v>134.68181818181819</v>
      </c>
      <c r="D35" s="32">
        <v>106.25</v>
      </c>
      <c r="E35" s="32">
        <v>109.5</v>
      </c>
      <c r="F35" s="32">
        <v>102.25</v>
      </c>
      <c r="G35" s="32">
        <v>109.5</v>
      </c>
      <c r="H35" s="6">
        <f t="shared" si="0"/>
        <v>42</v>
      </c>
      <c r="I35" s="6">
        <f t="shared" si="1"/>
        <v>43</v>
      </c>
      <c r="L35" s="8"/>
      <c r="M35" s="8"/>
    </row>
    <row r="36" spans="1:13" x14ac:dyDescent="0.3">
      <c r="A36" s="30" t="s">
        <v>34</v>
      </c>
      <c r="B36" s="32">
        <v>494</v>
      </c>
      <c r="C36" s="32">
        <v>518.09090909090912</v>
      </c>
      <c r="D36" s="32">
        <v>461.75</v>
      </c>
      <c r="E36" s="32">
        <v>483.5</v>
      </c>
      <c r="F36" s="32">
        <v>388.75</v>
      </c>
      <c r="G36" s="32">
        <v>425.5</v>
      </c>
      <c r="H36" s="6">
        <f t="shared" si="0"/>
        <v>17</v>
      </c>
      <c r="I36" s="6">
        <f t="shared" si="1"/>
        <v>14</v>
      </c>
      <c r="L36" s="8"/>
      <c r="M36" s="8"/>
    </row>
    <row r="37" spans="1:13" x14ac:dyDescent="0.3">
      <c r="A37" s="30" t="s">
        <v>35</v>
      </c>
      <c r="B37" s="32">
        <v>541.0454545454545</v>
      </c>
      <c r="C37" s="32">
        <v>564.9545454545455</v>
      </c>
      <c r="D37" s="32">
        <v>411.25</v>
      </c>
      <c r="E37" s="32">
        <v>451.25</v>
      </c>
      <c r="F37" s="32">
        <v>372.5</v>
      </c>
      <c r="G37" s="32">
        <v>396.25</v>
      </c>
      <c r="H37" s="6">
        <f t="shared" si="0"/>
        <v>15</v>
      </c>
      <c r="I37" s="6">
        <f t="shared" si="1"/>
        <v>8</v>
      </c>
      <c r="L37" s="8"/>
      <c r="M37" s="8"/>
    </row>
    <row r="38" spans="1:13" x14ac:dyDescent="0.3">
      <c r="A38" s="30" t="s">
        <v>36</v>
      </c>
      <c r="B38" s="32">
        <v>547.36363636363637</v>
      </c>
      <c r="C38" s="32">
        <v>518.0454545454545</v>
      </c>
      <c r="D38" s="32">
        <v>396</v>
      </c>
      <c r="E38" s="32">
        <v>361.75</v>
      </c>
      <c r="F38" s="32">
        <v>401.5</v>
      </c>
      <c r="G38" s="32">
        <v>387.75</v>
      </c>
      <c r="H38" s="6">
        <f t="shared" si="0"/>
        <v>13</v>
      </c>
      <c r="I38" s="6">
        <f t="shared" si="1"/>
        <v>15</v>
      </c>
      <c r="L38" s="8"/>
      <c r="M38" s="8"/>
    </row>
    <row r="39" spans="1:13" x14ac:dyDescent="0.3">
      <c r="A39" s="30" t="s">
        <v>37</v>
      </c>
      <c r="B39" s="32">
        <v>345.81818181818181</v>
      </c>
      <c r="C39" s="32">
        <v>323.59090909090907</v>
      </c>
      <c r="D39" s="32">
        <v>262.5</v>
      </c>
      <c r="E39" s="32">
        <v>254.25</v>
      </c>
      <c r="F39" s="32">
        <v>273.75</v>
      </c>
      <c r="G39" s="32">
        <v>253</v>
      </c>
      <c r="H39" s="6">
        <f t="shared" si="0"/>
        <v>27</v>
      </c>
      <c r="I39" s="6">
        <f t="shared" si="1"/>
        <v>28</v>
      </c>
      <c r="L39" s="8"/>
      <c r="M39" s="8"/>
    </row>
    <row r="40" spans="1:13" x14ac:dyDescent="0.3">
      <c r="A40" s="30" t="s">
        <v>38</v>
      </c>
      <c r="B40" s="32">
        <v>541</v>
      </c>
      <c r="C40" s="32">
        <v>510.18181818181819</v>
      </c>
      <c r="D40" s="32">
        <v>410.75</v>
      </c>
      <c r="E40" s="32">
        <v>379.5</v>
      </c>
      <c r="F40" s="32">
        <v>389.75</v>
      </c>
      <c r="G40" s="32">
        <v>400.5</v>
      </c>
      <c r="H40" s="6">
        <f t="shared" si="0"/>
        <v>16</v>
      </c>
      <c r="I40" s="6">
        <f t="shared" si="1"/>
        <v>16</v>
      </c>
      <c r="L40" s="8"/>
      <c r="M40" s="8"/>
    </row>
    <row r="41" spans="1:13" x14ac:dyDescent="0.3">
      <c r="A41" s="30" t="s">
        <v>39</v>
      </c>
      <c r="B41" s="32">
        <v>228.5</v>
      </c>
      <c r="C41" s="32">
        <v>219.90909090909091</v>
      </c>
      <c r="D41" s="32">
        <v>192.75</v>
      </c>
      <c r="E41" s="32">
        <v>185.25</v>
      </c>
      <c r="F41" s="32">
        <v>166.25</v>
      </c>
      <c r="G41" s="32">
        <v>157.75</v>
      </c>
      <c r="H41" s="6">
        <f t="shared" si="0"/>
        <v>36</v>
      </c>
      <c r="I41" s="6">
        <f t="shared" si="1"/>
        <v>36</v>
      </c>
      <c r="L41" s="8"/>
      <c r="M41" s="8"/>
    </row>
    <row r="42" spans="1:13" x14ac:dyDescent="0.3">
      <c r="A42" s="30" t="s">
        <v>40</v>
      </c>
      <c r="B42" s="32">
        <v>325.72727272727275</v>
      </c>
      <c r="C42" s="32">
        <v>308.04545454545456</v>
      </c>
      <c r="D42" s="32">
        <v>295.25</v>
      </c>
      <c r="E42" s="32">
        <v>286</v>
      </c>
      <c r="F42" s="32">
        <v>268.25</v>
      </c>
      <c r="G42" s="32">
        <v>267.5</v>
      </c>
      <c r="H42" s="6">
        <f t="shared" si="0"/>
        <v>29</v>
      </c>
      <c r="I42" s="6">
        <f t="shared" si="1"/>
        <v>31</v>
      </c>
      <c r="L42" s="8"/>
      <c r="M42" s="8"/>
    </row>
    <row r="43" spans="1:13" x14ac:dyDescent="0.3">
      <c r="A43" s="30" t="s">
        <v>41</v>
      </c>
      <c r="B43" s="32">
        <v>578.36363636363637</v>
      </c>
      <c r="C43" s="32">
        <v>561.13636363636363</v>
      </c>
      <c r="D43" s="32">
        <v>516.75</v>
      </c>
      <c r="E43" s="32">
        <v>481.5</v>
      </c>
      <c r="F43" s="32">
        <v>477.25</v>
      </c>
      <c r="G43" s="32">
        <v>453</v>
      </c>
      <c r="H43" s="6">
        <f t="shared" si="0"/>
        <v>10</v>
      </c>
      <c r="I43" s="6">
        <f t="shared" si="1"/>
        <v>10</v>
      </c>
      <c r="L43" s="8"/>
      <c r="M43" s="8"/>
    </row>
    <row r="44" spans="1:13" x14ac:dyDescent="0.3">
      <c r="A44" s="30" t="s">
        <v>42</v>
      </c>
      <c r="B44" s="32">
        <v>580.59090909090912</v>
      </c>
      <c r="C44" s="32">
        <v>563.86363636363637</v>
      </c>
      <c r="D44" s="32">
        <v>509.25</v>
      </c>
      <c r="E44" s="32">
        <v>491.75</v>
      </c>
      <c r="F44" s="32">
        <v>459</v>
      </c>
      <c r="G44" s="32">
        <v>459</v>
      </c>
      <c r="H44" s="6">
        <f t="shared" si="0"/>
        <v>9</v>
      </c>
      <c r="I44" s="6">
        <f t="shared" si="1"/>
        <v>9</v>
      </c>
      <c r="L44" s="8"/>
      <c r="M44" s="8"/>
    </row>
    <row r="45" spans="1:13" x14ac:dyDescent="0.3">
      <c r="A45" s="30" t="s">
        <v>43</v>
      </c>
      <c r="B45" s="32">
        <v>558.40909090909088</v>
      </c>
      <c r="C45" s="32">
        <v>541.31818181818187</v>
      </c>
      <c r="D45" s="32">
        <v>456.5</v>
      </c>
      <c r="E45" s="32">
        <v>463</v>
      </c>
      <c r="F45" s="32">
        <v>421.75</v>
      </c>
      <c r="G45" s="32">
        <v>410.75</v>
      </c>
      <c r="H45" s="6">
        <f t="shared" si="0"/>
        <v>12</v>
      </c>
      <c r="I45" s="6">
        <f t="shared" si="1"/>
        <v>12</v>
      </c>
      <c r="L45" s="8"/>
      <c r="M45" s="8"/>
    </row>
    <row r="46" spans="1:13" x14ac:dyDescent="0.3">
      <c r="A46" s="30" t="s">
        <v>44</v>
      </c>
      <c r="B46" s="32">
        <v>216.72727272727272</v>
      </c>
      <c r="C46" s="32">
        <v>208.45454545454547</v>
      </c>
      <c r="D46" s="32">
        <v>208.5</v>
      </c>
      <c r="E46" s="32">
        <v>180.75</v>
      </c>
      <c r="F46" s="32">
        <v>168.75</v>
      </c>
      <c r="G46" s="32">
        <v>169.25</v>
      </c>
      <c r="H46" s="6">
        <f t="shared" si="0"/>
        <v>39</v>
      </c>
      <c r="I46" s="6">
        <f t="shared" si="1"/>
        <v>39</v>
      </c>
      <c r="L46" s="8"/>
      <c r="M46" s="8"/>
    </row>
    <row r="47" spans="1:13" x14ac:dyDescent="0.3">
      <c r="A47" s="30" t="s">
        <v>45</v>
      </c>
      <c r="B47" s="32">
        <v>353.72727272727275</v>
      </c>
      <c r="C47" s="32">
        <v>344.22727272727275</v>
      </c>
      <c r="D47" s="32">
        <v>321.25</v>
      </c>
      <c r="E47" s="32">
        <v>310</v>
      </c>
      <c r="F47" s="32">
        <v>288.75</v>
      </c>
      <c r="G47" s="32">
        <v>291.5</v>
      </c>
      <c r="H47" s="6">
        <f t="shared" si="0"/>
        <v>26</v>
      </c>
      <c r="I47" s="6">
        <f t="shared" si="1"/>
        <v>25</v>
      </c>
      <c r="L47" s="8"/>
      <c r="M47" s="8"/>
    </row>
    <row r="48" spans="1:13" x14ac:dyDescent="0.3">
      <c r="A48" s="30" t="s">
        <v>46</v>
      </c>
      <c r="B48" s="32">
        <v>273.27272727272725</v>
      </c>
      <c r="C48" s="32">
        <v>284.95454545454544</v>
      </c>
      <c r="D48" s="32">
        <v>250</v>
      </c>
      <c r="E48" s="32">
        <v>230.75</v>
      </c>
      <c r="F48" s="32">
        <v>242</v>
      </c>
      <c r="G48" s="32">
        <v>220.75</v>
      </c>
      <c r="H48" s="6">
        <f t="shared" si="0"/>
        <v>32</v>
      </c>
      <c r="I48" s="6">
        <f t="shared" si="1"/>
        <v>33</v>
      </c>
      <c r="L48" s="8"/>
      <c r="M48" s="8"/>
    </row>
    <row r="49" spans="1:13" x14ac:dyDescent="0.3">
      <c r="A49" s="30" t="s">
        <v>47</v>
      </c>
      <c r="B49" s="32">
        <v>1261.1363636363637</v>
      </c>
      <c r="C49" s="32">
        <v>1324.1363636363637</v>
      </c>
      <c r="D49" s="32">
        <v>1041.25</v>
      </c>
      <c r="E49" s="32">
        <v>1108.25</v>
      </c>
      <c r="F49" s="32">
        <v>950</v>
      </c>
      <c r="G49" s="32">
        <v>1030</v>
      </c>
      <c r="H49" s="6">
        <f t="shared" si="0"/>
        <v>2</v>
      </c>
      <c r="I49" s="6">
        <f t="shared" si="1"/>
        <v>2</v>
      </c>
      <c r="L49" s="8"/>
      <c r="M49" s="8"/>
    </row>
    <row r="50" spans="1:13" x14ac:dyDescent="0.3">
      <c r="A50" s="31" t="s">
        <v>48</v>
      </c>
      <c r="B50" s="32">
        <v>19652.863636363636</v>
      </c>
      <c r="C50" s="32">
        <v>19397.954545454544</v>
      </c>
      <c r="D50" s="32">
        <v>16590</v>
      </c>
      <c r="E50" s="32">
        <v>16493.75</v>
      </c>
      <c r="F50" s="32">
        <v>15298.5</v>
      </c>
      <c r="G50" s="32">
        <v>15238.5</v>
      </c>
      <c r="H50" s="33"/>
      <c r="I50" s="33"/>
    </row>
    <row r="52" spans="1:13" s="10" customFormat="1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</row>
  </sheetData>
  <mergeCells count="7">
    <mergeCell ref="A52:I52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6"/>
  <sheetViews>
    <sheetView tabSelected="1" zoomScale="70" workbookViewId="0">
      <selection activeCell="J9" sqref="J9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  <col min="12" max="13" width="8.88671875" hidden="1" customWidth="1"/>
  </cols>
  <sheetData>
    <row r="1" spans="1:13" ht="24" customHeight="1" x14ac:dyDescent="0.3">
      <c r="A1" s="48" t="s">
        <v>72</v>
      </c>
      <c r="B1" s="48"/>
      <c r="C1" s="48"/>
      <c r="D1" s="48"/>
      <c r="E1" s="48"/>
      <c r="F1" s="48"/>
      <c r="G1" s="48"/>
      <c r="H1" s="48"/>
      <c r="I1" s="48"/>
    </row>
    <row r="2" spans="1:13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13" x14ac:dyDescent="0.3">
      <c r="A3" s="52" t="s">
        <v>71</v>
      </c>
      <c r="B3" s="53"/>
      <c r="C3" s="53"/>
      <c r="D3" s="53"/>
      <c r="E3" s="53"/>
      <c r="F3" s="53"/>
      <c r="G3" s="53"/>
    </row>
    <row r="4" spans="1:13" x14ac:dyDescent="0.3">
      <c r="A4" s="1"/>
      <c r="B4" s="1"/>
      <c r="C4" s="1"/>
      <c r="D4" s="1"/>
      <c r="E4" s="1"/>
      <c r="F4" s="1"/>
      <c r="G4" s="1"/>
    </row>
    <row r="5" spans="1:13" ht="15" thickBot="1" x14ac:dyDescent="0.35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13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  <c r="L6" s="24" t="s">
        <v>53</v>
      </c>
      <c r="M6" s="27" t="s">
        <v>54</v>
      </c>
    </row>
    <row r="7" spans="1:13" ht="15" thickBot="1" x14ac:dyDescent="0.35">
      <c r="A7" s="5" t="s">
        <v>5</v>
      </c>
      <c r="B7" s="6">
        <f>SUM($M$8*'July 20'!B7,'Aug 20'!B7*'FY21'!$M$9,'Sept 20'!B7*'FY21'!$M$10,'FY21'!$M$11*'Oct 20'!B7,$M$12*'Nov 20'!B7,'Dec 20'!B7*'FY21'!$M$13,'FY21'!$M$14*'Jan 21'!B7,'Feb 21'!B7*'FY21'!$M$15,'FY21'!$M$16*'Mar 21'!B7,'Apr 21'!B7*'FY21'!$M$17,'FY21'!$M$18*'May 21'!B7,'June 21'!B7*'FY21'!$M$19)/$M$21</f>
        <v>1512.6298766299187</v>
      </c>
      <c r="C7" s="6">
        <f>SUM($M$8*'July 20'!C7,'Aug 20'!C7*'FY21'!$M$9,'Sept 20'!C7*'FY21'!$M$10,'FY21'!$M$11*'Oct 20'!C7,$M$12*'Nov 20'!C7,'Dec 20'!C7*'FY21'!$M$13,'FY21'!$M$14*'Jan 21'!C7,'Feb 21'!C7*'FY21'!$M$15,'FY21'!$M$16*'Mar 21'!C7,'Apr 21'!C7*'FY21'!$M$17,'FY21'!$M$18*'May 21'!C7,'June 21'!C7*'FY21'!$M$19)/$M$21</f>
        <v>1583.0382320294286</v>
      </c>
      <c r="D7" s="6">
        <f>SUM($M$25*'July 20'!D7,'Aug 20'!D7*'FY21'!$M$26,'Sept 20'!D7*'FY21'!$M$27,'FY21'!$M$28*'Oct 20'!D7,$M$29*'Nov 20'!D7,'Dec 20'!D7*'FY21'!$M$30,'FY21'!$M$31*'Jan 21'!D7,'Feb 21'!D7*'FY21'!$M$32,'FY21'!$M$33*'Mar 21'!D7,'Apr 21'!D7*'FY21'!$M$34,'FY21'!$M$35*'May 21'!D7,'June 21'!D7*'FY21'!$M$36)/$M$38</f>
        <v>1375.1594000460145</v>
      </c>
      <c r="E7" s="6">
        <f>SUM($M$25*'July 20'!E7,'Aug 20'!E7*'FY21'!$M$26,'Sept 20'!E7*'FY21'!$M$27,'FY21'!$M$28*'Oct 20'!E7,$M$29*'Nov 20'!E7,'Dec 20'!E7*'FY21'!$M$30,'FY21'!$M$31*'Jan 21'!E7,'Feb 21'!E7*'FY21'!$M$32,'FY21'!$M$33*'Mar 21'!E7,'Apr 21'!E7*'FY21'!$M$34,'FY21'!$M$35*'May 21'!E7,'June 21'!E7*'FY21'!$M$36)/$M$38</f>
        <v>1424.0121535219043</v>
      </c>
      <c r="F7" s="6">
        <f>SUM($M$43*'July 20'!F7,'Aug 20'!F7*'FY21'!$M$44,'Sept 20'!F7*'FY21'!$M$45,'FY21'!$M$46*'Oct 20'!F7,$M$47*'Nov 20'!F7,'Dec 20'!F7*'FY21'!$M$48,'FY21'!$M$49*'Jan 21'!F7,'Feb 21'!F7*'FY21'!$M$50,'FY21'!$M$51*'Mar 21'!F7,'Apr 21'!F7*'FY21'!$M$52,'FY21'!$M$53*'May 21'!F7,'June 21'!F7*'FY21'!$M$54)/$M$56</f>
        <v>1308.0145039148645</v>
      </c>
      <c r="G7" s="6">
        <f>SUM($M$43*'July 20'!G7,'Aug 20'!G7*'FY21'!$M$44,'Sept 20'!G7*'FY21'!$M$45,'FY21'!$M$46*'Oct 20'!G7,$M$47*'Nov 20'!G7,'Dec 20'!G7*'FY21'!$M$48,'FY21'!$M$49*'Jan 21'!G7,'Feb 21'!G7*'FY21'!$M$50,'FY21'!$M$51*'Mar 21'!G7,'Apr 21'!G7*'FY21'!$M$52,'FY21'!$M$53*'May 21'!G7,'June 21'!G7*'FY21'!$M$54)/$M$56</f>
        <v>1360.8079169356001</v>
      </c>
      <c r="H7" s="6">
        <f>RANK(B7,B$7:B$49)</f>
        <v>1</v>
      </c>
      <c r="I7" s="6">
        <f>RANK(C7,C$7:C$49)</f>
        <v>1</v>
      </c>
      <c r="L7" s="15"/>
      <c r="M7" s="34" t="s">
        <v>55</v>
      </c>
    </row>
    <row r="8" spans="1:13" x14ac:dyDescent="0.3">
      <c r="A8" s="5" t="s">
        <v>6</v>
      </c>
      <c r="B8" s="6">
        <f>SUM($M$8*'July 20'!B8,'Aug 20'!B8*'FY21'!$M$9,'Sept 20'!B8*'FY21'!$M$10,'FY21'!$M$11*'Oct 20'!B8,$M$12*'Nov 20'!B8,'Dec 20'!B8*'FY21'!$M$13,'FY21'!$M$14*'Jan 21'!B8,'Feb 21'!B8*'FY21'!$M$15,'FY21'!$M$16*'Mar 21'!B8,'Apr 21'!B8*'FY21'!$M$17,'FY21'!$M$18*'May 21'!B8,'June 21'!B8*'FY21'!$M$19)/$M$21</f>
        <v>493.56565801600465</v>
      </c>
      <c r="C8" s="6">
        <f>SUM($M$8*'July 20'!C8,'Aug 20'!C8*'FY21'!$M$9,'Sept 20'!C8*'FY21'!$M$10,'FY21'!$M$11*'Oct 20'!C8,$M$12*'Nov 20'!C8,'Dec 20'!C8*'FY21'!$M$13,'FY21'!$M$14*'Jan 21'!C8,'Feb 21'!C8*'FY21'!$M$15,'FY21'!$M$16*'Mar 21'!C8,'Apr 21'!C8*'FY21'!$M$17,'FY21'!$M$18*'May 21'!C8,'June 21'!C8*'FY21'!$M$19)/$M$21</f>
        <v>496.07991540629178</v>
      </c>
      <c r="D8" s="6">
        <f>SUM($M$25*'July 20'!D8,'Aug 20'!D8*'FY21'!$M$26,'Sept 20'!D8*'FY21'!$M$27,'FY21'!$M$28*'Oct 20'!D8,$M$29*'Nov 20'!D8,'Dec 20'!D8*'FY21'!$M$30,'FY21'!$M$31*'Jan 21'!D8,'Feb 21'!D8*'FY21'!$M$32,'FY21'!$M$33*'Mar 21'!D8,'Apr 21'!D8*'FY21'!$M$34,'FY21'!$M$35*'May 21'!D8,'June 21'!D8*'FY21'!$M$36)/$M$38</f>
        <v>470.98553939925716</v>
      </c>
      <c r="E8" s="6">
        <f>SUM($M$25*'July 20'!E8,'Aug 20'!E8*'FY21'!$M$26,'Sept 20'!E8*'FY21'!$M$27,'FY21'!$M$28*'Oct 20'!E8,$M$29*'Nov 20'!E8,'Dec 20'!E8*'FY21'!$M$30,'FY21'!$M$31*'Jan 21'!E8,'Feb 21'!E8*'FY21'!$M$32,'FY21'!$M$33*'Mar 21'!E8,'Apr 21'!E8*'FY21'!$M$34,'FY21'!$M$35*'May 21'!E8,'June 21'!E8*'FY21'!$M$36)/$M$38</f>
        <v>460.38930181487649</v>
      </c>
      <c r="F8" s="6">
        <f>SUM($M$43*'July 20'!F8,'Aug 20'!F8*'FY21'!$M$44,'Sept 20'!F8*'FY21'!$M$45,'FY21'!$M$46*'Oct 20'!F8,$M$47*'Nov 20'!F8,'Dec 20'!F8*'FY21'!$M$48,'FY21'!$M$49*'Jan 21'!F8,'Feb 21'!F8*'FY21'!$M$50,'FY21'!$M$51*'Mar 21'!F8,'Apr 21'!F8*'FY21'!$M$52,'FY21'!$M$53*'May 21'!F8,'June 21'!F8*'FY21'!$M$54)/$M$56</f>
        <v>403.46148416866572</v>
      </c>
      <c r="G8" s="6">
        <f>SUM($M$43*'July 20'!G8,'Aug 20'!G8*'FY21'!$M$44,'Sept 20'!G8*'FY21'!$M$45,'FY21'!$M$46*'Oct 20'!G8,$M$47*'Nov 20'!G8,'Dec 20'!G8*'FY21'!$M$48,'FY21'!$M$49*'Jan 21'!G8,'Feb 21'!G8*'FY21'!$M$50,'FY21'!$M$51*'Mar 21'!G8,'Apr 21'!G8*'FY21'!$M$52,'FY21'!$M$53*'May 21'!G8,'June 21'!G8*'FY21'!$M$54)/$M$56</f>
        <v>402.54662173193287</v>
      </c>
      <c r="H8" s="6">
        <f t="shared" ref="H8:H49" si="0">RANK(B8,B$7:B$49)</f>
        <v>16</v>
      </c>
      <c r="I8" s="6">
        <f t="shared" ref="I8:I49" si="1">RANK(C8,C$7:C$49)</f>
        <v>13</v>
      </c>
      <c r="L8" s="35" t="s">
        <v>56</v>
      </c>
      <c r="M8" s="36">
        <v>22</v>
      </c>
    </row>
    <row r="9" spans="1:13" x14ac:dyDescent="0.3">
      <c r="A9" s="5" t="s">
        <v>7</v>
      </c>
      <c r="B9" s="6">
        <f>SUM($M$8*'July 20'!B9,'Aug 20'!B9*'FY21'!$M$9,'Sept 20'!B9*'FY21'!$M$10,'FY21'!$M$11*'Oct 20'!B9,$M$12*'Nov 20'!B9,'Dec 20'!B9*'FY21'!$M$13,'FY21'!$M$14*'Jan 21'!B9,'Feb 21'!B9*'FY21'!$M$15,'FY21'!$M$16*'Mar 21'!B9,'Apr 21'!B9*'FY21'!$M$17,'FY21'!$M$18*'May 21'!B9,'June 21'!B9*'FY21'!$M$19)/$M$21</f>
        <v>634.0703376373192</v>
      </c>
      <c r="C9" s="6">
        <f>SUM($M$8*'July 20'!C9,'Aug 20'!C9*'FY21'!$M$9,'Sept 20'!C9*'FY21'!$M$10,'FY21'!$M$11*'Oct 20'!C9,$M$12*'Nov 20'!C9,'Dec 20'!C9*'FY21'!$M$13,'FY21'!$M$14*'Jan 21'!C9,'Feb 21'!C9*'FY21'!$M$15,'FY21'!$M$16*'Mar 21'!C9,'Apr 21'!C9*'FY21'!$M$17,'FY21'!$M$18*'May 21'!C9,'June 21'!C9*'FY21'!$M$19)/$M$21</f>
        <v>611.74976462326379</v>
      </c>
      <c r="D9" s="6">
        <f>SUM($M$25*'July 20'!D9,'Aug 20'!D9*'FY21'!$M$26,'Sept 20'!D9*'FY21'!$M$27,'FY21'!$M$28*'Oct 20'!D9,$M$29*'Nov 20'!D9,'Dec 20'!D9*'FY21'!$M$30,'FY21'!$M$31*'Jan 21'!D9,'Feb 21'!D9*'FY21'!$M$32,'FY21'!$M$33*'Mar 21'!D9,'Apr 21'!D9*'FY21'!$M$34,'FY21'!$M$35*'May 21'!D9,'June 21'!D9*'FY21'!$M$36)/$M$38</f>
        <v>594.45825610953773</v>
      </c>
      <c r="E9" s="6">
        <f>SUM($M$25*'July 20'!E9,'Aug 20'!E9*'FY21'!$M$26,'Sept 20'!E9*'FY21'!$M$27,'FY21'!$M$28*'Oct 20'!E9,$M$29*'Nov 20'!E9,'Dec 20'!E9*'FY21'!$M$30,'FY21'!$M$31*'Jan 21'!E9,'Feb 21'!E9*'FY21'!$M$32,'FY21'!$M$33*'Mar 21'!E9,'Apr 21'!E9*'FY21'!$M$34,'FY21'!$M$35*'May 21'!E9,'June 21'!E9*'FY21'!$M$36)/$M$38</f>
        <v>573.42720934653551</v>
      </c>
      <c r="F9" s="6">
        <f>SUM($M$43*'July 20'!F9,'Aug 20'!F9*'FY21'!$M$44,'Sept 20'!F9*'FY21'!$M$45,'FY21'!$M$46*'Oct 20'!F9,$M$47*'Nov 20'!F9,'Dec 20'!F9*'FY21'!$M$48,'FY21'!$M$49*'Jan 21'!F9,'Feb 21'!F9*'FY21'!$M$50,'FY21'!$M$51*'Mar 21'!F9,'Apr 21'!F9*'FY21'!$M$52,'FY21'!$M$53*'May 21'!F9,'June 21'!F9*'FY21'!$M$54)/$M$56</f>
        <v>522.27467925044857</v>
      </c>
      <c r="G9" s="6">
        <f>SUM($M$43*'July 20'!G9,'Aug 20'!G9*'FY21'!$M$44,'Sept 20'!G9*'FY21'!$M$45,'FY21'!$M$46*'Oct 20'!G9,$M$47*'Nov 20'!G9,'Dec 20'!G9*'FY21'!$M$48,'FY21'!$M$49*'Jan 21'!G9,'Feb 21'!G9*'FY21'!$M$50,'FY21'!$M$51*'Mar 21'!G9,'Apr 21'!G9*'FY21'!$M$52,'FY21'!$M$53*'May 21'!G9,'June 21'!G9*'FY21'!$M$54)/$M$56</f>
        <v>523.02170752168104</v>
      </c>
      <c r="H9" s="6">
        <f t="shared" si="0"/>
        <v>6</v>
      </c>
      <c r="I9" s="6">
        <f t="shared" si="1"/>
        <v>7</v>
      </c>
      <c r="L9" s="35" t="s">
        <v>57</v>
      </c>
      <c r="M9" s="37">
        <v>21</v>
      </c>
    </row>
    <row r="10" spans="1:13" x14ac:dyDescent="0.3">
      <c r="A10" s="5" t="s">
        <v>8</v>
      </c>
      <c r="B10" s="6">
        <f>SUM($M$8*'July 20'!B10,'Aug 20'!B10*'FY21'!$M$9,'Sept 20'!B10*'FY21'!$M$10,'FY21'!$M$11*'Oct 20'!B10,$M$12*'Nov 20'!B10,'Dec 20'!B10*'FY21'!$M$13,'FY21'!$M$14*'Jan 21'!B10,'Feb 21'!B10*'FY21'!$M$15,'FY21'!$M$16*'Mar 21'!B10,'Apr 21'!B10*'FY21'!$M$17,'FY21'!$M$18*'May 21'!B10,'June 21'!B10*'FY21'!$M$19)/$M$21</f>
        <v>773.38305076550603</v>
      </c>
      <c r="C10" s="6">
        <f>SUM($M$8*'July 20'!C10,'Aug 20'!C10*'FY21'!$M$9,'Sept 20'!C10*'FY21'!$M$10,'FY21'!$M$11*'Oct 20'!C10,$M$12*'Nov 20'!C10,'Dec 20'!C10*'FY21'!$M$13,'FY21'!$M$14*'Jan 21'!C10,'Feb 21'!C10*'FY21'!$M$15,'FY21'!$M$16*'Mar 21'!C10,'Apr 21'!C10*'FY21'!$M$17,'FY21'!$M$18*'May 21'!C10,'June 21'!C10*'FY21'!$M$19)/$M$21</f>
        <v>770.71079724084996</v>
      </c>
      <c r="D10" s="6">
        <f>SUM($M$25*'July 20'!D10,'Aug 20'!D10*'FY21'!$M$26,'Sept 20'!D10*'FY21'!$M$27,'FY21'!$M$28*'Oct 20'!D10,$M$29*'Nov 20'!D10,'Dec 20'!D10*'FY21'!$M$30,'FY21'!$M$31*'Jan 21'!D10,'Feb 21'!D10*'FY21'!$M$32,'FY21'!$M$33*'Mar 21'!D10,'Apr 21'!D10*'FY21'!$M$34,'FY21'!$M$35*'May 21'!D10,'June 21'!D10*'FY21'!$M$36)/$M$38</f>
        <v>776.16736561961977</v>
      </c>
      <c r="E10" s="6">
        <f>SUM($M$25*'July 20'!E10,'Aug 20'!E10*'FY21'!$M$26,'Sept 20'!E10*'FY21'!$M$27,'FY21'!$M$28*'Oct 20'!E10,$M$29*'Nov 20'!E10,'Dec 20'!E10*'FY21'!$M$30,'FY21'!$M$31*'Jan 21'!E10,'Feb 21'!E10*'FY21'!$M$32,'FY21'!$M$33*'Mar 21'!E10,'Apr 21'!E10*'FY21'!$M$34,'FY21'!$M$35*'May 21'!E10,'June 21'!E10*'FY21'!$M$36)/$M$38</f>
        <v>777.11625541650574</v>
      </c>
      <c r="F10" s="6">
        <f>SUM($M$43*'July 20'!F10,'Aug 20'!F10*'FY21'!$M$44,'Sept 20'!F10*'FY21'!$M$45,'FY21'!$M$46*'Oct 20'!F10,$M$47*'Nov 20'!F10,'Dec 20'!F10*'FY21'!$M$48,'FY21'!$M$49*'Jan 21'!F10,'Feb 21'!F10*'FY21'!$M$50,'FY21'!$M$51*'Mar 21'!F10,'Apr 21'!F10*'FY21'!$M$52,'FY21'!$M$53*'May 21'!F10,'June 21'!F10*'FY21'!$M$54)/$M$56</f>
        <v>650.35102501551489</v>
      </c>
      <c r="G10" s="6">
        <f>SUM($M$43*'July 20'!G10,'Aug 20'!G10*'FY21'!$M$44,'Sept 20'!G10*'FY21'!$M$45,'FY21'!$M$46*'Oct 20'!G10,$M$47*'Nov 20'!G10,'Dec 20'!G10*'FY21'!$M$48,'FY21'!$M$49*'Jan 21'!G10,'Feb 21'!G10*'FY21'!$M$50,'FY21'!$M$51*'Mar 21'!G10,'Apr 21'!G10*'FY21'!$M$52,'FY21'!$M$53*'May 21'!G10,'June 21'!G10*'FY21'!$M$54)/$M$56</f>
        <v>643.56287702266127</v>
      </c>
      <c r="H10" s="6">
        <f t="shared" si="0"/>
        <v>4</v>
      </c>
      <c r="I10" s="6">
        <f t="shared" si="1"/>
        <v>3</v>
      </c>
      <c r="L10" s="35" t="s">
        <v>58</v>
      </c>
      <c r="M10" s="37">
        <v>21</v>
      </c>
    </row>
    <row r="11" spans="1:13" x14ac:dyDescent="0.3">
      <c r="A11" s="5" t="s">
        <v>9</v>
      </c>
      <c r="B11" s="6">
        <f>SUM($M$8*'July 20'!B11,'Aug 20'!B11*'FY21'!$M$9,'Sept 20'!B11*'FY21'!$M$10,'FY21'!$M$11*'Oct 20'!B11,$M$12*'Nov 20'!B11,'Dec 20'!B11*'FY21'!$M$13,'FY21'!$M$14*'Jan 21'!B11,'Feb 21'!B11*'FY21'!$M$15,'FY21'!$M$16*'Mar 21'!B11,'Apr 21'!B11*'FY21'!$M$17,'FY21'!$M$18*'May 21'!B11,'June 21'!B11*'FY21'!$M$19)/$M$21</f>
        <v>700.05617350045156</v>
      </c>
      <c r="C11" s="6">
        <f>SUM($M$8*'July 20'!C11,'Aug 20'!C11*'FY21'!$M$9,'Sept 20'!C11*'FY21'!$M$10,'FY21'!$M$11*'Oct 20'!C11,$M$12*'Nov 20'!C11,'Dec 20'!C11*'FY21'!$M$13,'FY21'!$M$14*'Jan 21'!C11,'Feb 21'!C11*'FY21'!$M$15,'FY21'!$M$16*'Mar 21'!C11,'Apr 21'!C11*'FY21'!$M$17,'FY21'!$M$18*'May 21'!C11,'June 21'!C11*'FY21'!$M$19)/$M$21</f>
        <v>722.18920680300323</v>
      </c>
      <c r="D11" s="6">
        <f>SUM($M$25*'July 20'!D11,'Aug 20'!D11*'FY21'!$M$26,'Sept 20'!D11*'FY21'!$M$27,'FY21'!$M$28*'Oct 20'!D11,$M$29*'Nov 20'!D11,'Dec 20'!D11*'FY21'!$M$30,'FY21'!$M$31*'Jan 21'!D11,'Feb 21'!D11*'FY21'!$M$32,'FY21'!$M$33*'Mar 21'!D11,'Apr 21'!D11*'FY21'!$M$34,'FY21'!$M$35*'May 21'!D11,'June 21'!D11*'FY21'!$M$36)/$M$38</f>
        <v>657.67421006831</v>
      </c>
      <c r="E11" s="6">
        <f>SUM($M$25*'July 20'!E11,'Aug 20'!E11*'FY21'!$M$26,'Sept 20'!E11*'FY21'!$M$27,'FY21'!$M$28*'Oct 20'!E11,$M$29*'Nov 20'!E11,'Dec 20'!E11*'FY21'!$M$30,'FY21'!$M$31*'Jan 21'!E11,'Feb 21'!E11*'FY21'!$M$32,'FY21'!$M$33*'Mar 21'!E11,'Apr 21'!E11*'FY21'!$M$34,'FY21'!$M$35*'May 21'!E11,'June 21'!E11*'FY21'!$M$36)/$M$38</f>
        <v>674.82198698957245</v>
      </c>
      <c r="F11" s="6">
        <f>SUM($M$43*'July 20'!F11,'Aug 20'!F11*'FY21'!$M$44,'Sept 20'!F11*'FY21'!$M$45,'FY21'!$M$46*'Oct 20'!F11,$M$47*'Nov 20'!F11,'Dec 20'!F11*'FY21'!$M$48,'FY21'!$M$49*'Jan 21'!F11,'Feb 21'!F11*'FY21'!$M$50,'FY21'!$M$51*'Mar 21'!F11,'Apr 21'!F11*'FY21'!$M$52,'FY21'!$M$53*'May 21'!F11,'June 21'!F11*'FY21'!$M$54)/$M$56</f>
        <v>562.16368216459989</v>
      </c>
      <c r="G11" s="6">
        <f>SUM($M$43*'July 20'!G11,'Aug 20'!G11*'FY21'!$M$44,'Sept 20'!G11*'FY21'!$M$45,'FY21'!$M$46*'Oct 20'!G11,$M$47*'Nov 20'!G11,'Dec 20'!G11*'FY21'!$M$48,'FY21'!$M$49*'Jan 21'!G11,'Feb 21'!G11*'FY21'!$M$50,'FY21'!$M$51*'Mar 21'!G11,'Apr 21'!G11*'FY21'!$M$52,'FY21'!$M$53*'May 21'!G11,'June 21'!G11*'FY21'!$M$54)/$M$56</f>
        <v>577.97316021484357</v>
      </c>
      <c r="H11" s="6">
        <f t="shared" si="0"/>
        <v>5</v>
      </c>
      <c r="I11" s="6">
        <f t="shared" si="1"/>
        <v>5</v>
      </c>
      <c r="L11" s="35" t="s">
        <v>59</v>
      </c>
      <c r="M11" s="37">
        <v>22</v>
      </c>
    </row>
    <row r="12" spans="1:13" x14ac:dyDescent="0.3">
      <c r="A12" s="5" t="s">
        <v>10</v>
      </c>
      <c r="B12" s="6">
        <f>SUM($M$8*'July 20'!B12,'Aug 20'!B12*'FY21'!$M$9,'Sept 20'!B12*'FY21'!$M$10,'FY21'!$M$11*'Oct 20'!B12,$M$12*'Nov 20'!B12,'Dec 20'!B12*'FY21'!$M$13,'FY21'!$M$14*'Jan 21'!B12,'Feb 21'!B12*'FY21'!$M$15,'FY21'!$M$16*'Mar 21'!B12,'Apr 21'!B12*'FY21'!$M$17,'FY21'!$M$18*'May 21'!B12,'June 21'!B12*'FY21'!$M$19)/$M$21</f>
        <v>369.98809119412505</v>
      </c>
      <c r="C12" s="6">
        <f>SUM($M$8*'July 20'!C12,'Aug 20'!C12*'FY21'!$M$9,'Sept 20'!C12*'FY21'!$M$10,'FY21'!$M$11*'Oct 20'!C12,$M$12*'Nov 20'!C12,'Dec 20'!C12*'FY21'!$M$13,'FY21'!$M$14*'Jan 21'!C12,'Feb 21'!C12*'FY21'!$M$15,'FY21'!$M$16*'Mar 21'!C12,'Apr 21'!C12*'FY21'!$M$17,'FY21'!$M$18*'May 21'!C12,'June 21'!C12*'FY21'!$M$19)/$M$21</f>
        <v>375.93795086206711</v>
      </c>
      <c r="D12" s="6">
        <f>SUM($M$25*'July 20'!D12,'Aug 20'!D12*'FY21'!$M$26,'Sept 20'!D12*'FY21'!$M$27,'FY21'!$M$28*'Oct 20'!D12,$M$29*'Nov 20'!D12,'Dec 20'!D12*'FY21'!$M$30,'FY21'!$M$31*'Jan 21'!D12,'Feb 21'!D12*'FY21'!$M$32,'FY21'!$M$33*'Mar 21'!D12,'Apr 21'!D12*'FY21'!$M$34,'FY21'!$M$35*'May 21'!D12,'June 21'!D12*'FY21'!$M$36)/$M$38</f>
        <v>334.04017915004391</v>
      </c>
      <c r="E12" s="6">
        <f>SUM($M$25*'July 20'!E12,'Aug 20'!E12*'FY21'!$M$26,'Sept 20'!E12*'FY21'!$M$27,'FY21'!$M$28*'Oct 20'!E12,$M$29*'Nov 20'!E12,'Dec 20'!E12*'FY21'!$M$30,'FY21'!$M$31*'Jan 21'!E12,'Feb 21'!E12*'FY21'!$M$32,'FY21'!$M$33*'Mar 21'!E12,'Apr 21'!E12*'FY21'!$M$34,'FY21'!$M$35*'May 21'!E12,'June 21'!E12*'FY21'!$M$36)/$M$38</f>
        <v>338.50555948722649</v>
      </c>
      <c r="F12" s="6">
        <f>SUM($M$43*'July 20'!F12,'Aug 20'!F12*'FY21'!$M$44,'Sept 20'!F12*'FY21'!$M$45,'FY21'!$M$46*'Oct 20'!F12,$M$47*'Nov 20'!F12,'Dec 20'!F12*'FY21'!$M$48,'FY21'!$M$49*'Jan 21'!F12,'Feb 21'!F12*'FY21'!$M$50,'FY21'!$M$51*'Mar 21'!F12,'Apr 21'!F12*'FY21'!$M$52,'FY21'!$M$53*'May 21'!F12,'June 21'!F12*'FY21'!$M$54)/$M$56</f>
        <v>283.54380595041465</v>
      </c>
      <c r="G12" s="6">
        <f>SUM($M$43*'July 20'!G12,'Aug 20'!G12*'FY21'!$M$44,'Sept 20'!G12*'FY21'!$M$45,'FY21'!$M$46*'Oct 20'!G12,$M$47*'Nov 20'!G12,'Dec 20'!G12*'FY21'!$M$48,'FY21'!$M$49*'Jan 21'!G12,'Feb 21'!G12*'FY21'!$M$50,'FY21'!$M$51*'Mar 21'!G12,'Apr 21'!G12*'FY21'!$M$52,'FY21'!$M$53*'May 21'!G12,'June 21'!G12*'FY21'!$M$54)/$M$56</f>
        <v>282.33052172338</v>
      </c>
      <c r="H12" s="6">
        <f t="shared" si="0"/>
        <v>21</v>
      </c>
      <c r="I12" s="6">
        <f t="shared" si="1"/>
        <v>21</v>
      </c>
      <c r="L12" s="35" t="s">
        <v>60</v>
      </c>
      <c r="M12" s="37">
        <v>20</v>
      </c>
    </row>
    <row r="13" spans="1:13" x14ac:dyDescent="0.3">
      <c r="A13" s="5" t="s">
        <v>11</v>
      </c>
      <c r="B13" s="6">
        <f>SUM($M$8*'July 20'!B13,'Aug 20'!B13*'FY21'!$M$9,'Sept 20'!B13*'FY21'!$M$10,'FY21'!$M$11*'Oct 20'!B13,$M$12*'Nov 20'!B13,'Dec 20'!B13*'FY21'!$M$13,'FY21'!$M$14*'Jan 21'!B13,'Feb 21'!B13*'FY21'!$M$15,'FY21'!$M$16*'Mar 21'!B13,'Apr 21'!B13*'FY21'!$M$17,'FY21'!$M$18*'May 21'!B13,'June 21'!B13*'FY21'!$M$19)/$M$21</f>
        <v>284.66752844976747</v>
      </c>
      <c r="C13" s="6">
        <f>SUM($M$8*'July 20'!C13,'Aug 20'!C13*'FY21'!$M$9,'Sept 20'!C13*'FY21'!$M$10,'FY21'!$M$11*'Oct 20'!C13,$M$12*'Nov 20'!C13,'Dec 20'!C13*'FY21'!$M$13,'FY21'!$M$14*'Jan 21'!C13,'Feb 21'!C13*'FY21'!$M$15,'FY21'!$M$16*'Mar 21'!C13,'Apr 21'!C13*'FY21'!$M$17,'FY21'!$M$18*'May 21'!C13,'June 21'!C13*'FY21'!$M$19)/$M$21</f>
        <v>302.12899896691226</v>
      </c>
      <c r="D13" s="6">
        <f>SUM($M$25*'July 20'!D13,'Aug 20'!D13*'FY21'!$M$26,'Sept 20'!D13*'FY21'!$M$27,'FY21'!$M$28*'Oct 20'!D13,$M$29*'Nov 20'!D13,'Dec 20'!D13*'FY21'!$M$30,'FY21'!$M$31*'Jan 21'!D13,'Feb 21'!D13*'FY21'!$M$32,'FY21'!$M$33*'Mar 21'!D13,'Apr 21'!D13*'FY21'!$M$34,'FY21'!$M$35*'May 21'!D13,'June 21'!D13*'FY21'!$M$36)/$M$38</f>
        <v>257.77878171805094</v>
      </c>
      <c r="E13" s="6">
        <f>SUM($M$25*'July 20'!E13,'Aug 20'!E13*'FY21'!$M$26,'Sept 20'!E13*'FY21'!$M$27,'FY21'!$M$28*'Oct 20'!E13,$M$29*'Nov 20'!E13,'Dec 20'!E13*'FY21'!$M$30,'FY21'!$M$31*'Jan 21'!E13,'Feb 21'!E13*'FY21'!$M$32,'FY21'!$M$33*'Mar 21'!E13,'Apr 21'!E13*'FY21'!$M$34,'FY21'!$M$35*'May 21'!E13,'June 21'!E13*'FY21'!$M$36)/$M$38</f>
        <v>273.96890883908389</v>
      </c>
      <c r="F13" s="6">
        <f>SUM($M$43*'July 20'!F13,'Aug 20'!F13*'FY21'!$M$44,'Sept 20'!F13*'FY21'!$M$45,'FY21'!$M$46*'Oct 20'!F13,$M$47*'Nov 20'!F13,'Dec 20'!F13*'FY21'!$M$48,'FY21'!$M$49*'Jan 21'!F13,'Feb 21'!F13*'FY21'!$M$50,'FY21'!$M$51*'Mar 21'!F13,'Apr 21'!F13*'FY21'!$M$52,'FY21'!$M$53*'May 21'!F13,'June 21'!F13*'FY21'!$M$54)/$M$56</f>
        <v>222.18175268106648</v>
      </c>
      <c r="G13" s="6">
        <f>SUM($M$43*'July 20'!G13,'Aug 20'!G13*'FY21'!$M$44,'Sept 20'!G13*'FY21'!$M$45,'FY21'!$M$46*'Oct 20'!G13,$M$47*'Nov 20'!G13,'Dec 20'!G13*'FY21'!$M$48,'FY21'!$M$49*'Jan 21'!G13,'Feb 21'!G13*'FY21'!$M$50,'FY21'!$M$51*'Mar 21'!G13,'Apr 21'!G13*'FY21'!$M$52,'FY21'!$M$53*'May 21'!G13,'June 21'!G13*'FY21'!$M$54)/$M$56</f>
        <v>238.96258949078708</v>
      </c>
      <c r="H13" s="6">
        <f t="shared" si="0"/>
        <v>30</v>
      </c>
      <c r="I13" s="6">
        <f t="shared" si="1"/>
        <v>29</v>
      </c>
      <c r="L13" s="35" t="s">
        <v>61</v>
      </c>
      <c r="M13" s="37">
        <v>22</v>
      </c>
    </row>
    <row r="14" spans="1:13" x14ac:dyDescent="0.3">
      <c r="A14" s="5" t="s">
        <v>12</v>
      </c>
      <c r="B14" s="6">
        <f>SUM($M$8*'July 20'!B14,'Aug 20'!B14*'FY21'!$M$9,'Sept 20'!B14*'FY21'!$M$10,'FY21'!$M$11*'Oct 20'!B14,$M$12*'Nov 20'!B14,'Dec 20'!B14*'FY21'!$M$13,'FY21'!$M$14*'Jan 21'!B14,'Feb 21'!B14*'FY21'!$M$15,'FY21'!$M$16*'Mar 21'!B14,'Apr 21'!B14*'FY21'!$M$17,'FY21'!$M$18*'May 21'!B14,'June 21'!B14*'FY21'!$M$19)/$M$21</f>
        <v>217.15425967276431</v>
      </c>
      <c r="C14" s="6">
        <f>SUM($M$8*'July 20'!C14,'Aug 20'!C14*'FY21'!$M$9,'Sept 20'!C14*'FY21'!$M$10,'FY21'!$M$11*'Oct 20'!C14,$M$12*'Nov 20'!C14,'Dec 20'!C14*'FY21'!$M$13,'FY21'!$M$14*'Jan 21'!C14,'Feb 21'!C14*'FY21'!$M$15,'FY21'!$M$16*'Mar 21'!C14,'Apr 21'!C14*'FY21'!$M$17,'FY21'!$M$18*'May 21'!C14,'June 21'!C14*'FY21'!$M$19)/$M$21</f>
        <v>209.76449021488438</v>
      </c>
      <c r="D14" s="6">
        <f>SUM($M$25*'July 20'!D14,'Aug 20'!D14*'FY21'!$M$26,'Sept 20'!D14*'FY21'!$M$27,'FY21'!$M$28*'Oct 20'!D14,$M$29*'Nov 20'!D14,'Dec 20'!D14*'FY21'!$M$30,'FY21'!$M$31*'Jan 21'!D14,'Feb 21'!D14*'FY21'!$M$32,'FY21'!$M$33*'Mar 21'!D14,'Apr 21'!D14*'FY21'!$M$34,'FY21'!$M$35*'May 21'!D14,'June 21'!D14*'FY21'!$M$36)/$M$38</f>
        <v>143.5911688086249</v>
      </c>
      <c r="E14" s="6">
        <f>SUM($M$25*'July 20'!E14,'Aug 20'!E14*'FY21'!$M$26,'Sept 20'!E14*'FY21'!$M$27,'FY21'!$M$28*'Oct 20'!E14,$M$29*'Nov 20'!E14,'Dec 20'!E14*'FY21'!$M$30,'FY21'!$M$31*'Jan 21'!E14,'Feb 21'!E14*'FY21'!$M$32,'FY21'!$M$33*'Mar 21'!E14,'Apr 21'!E14*'FY21'!$M$34,'FY21'!$M$35*'May 21'!E14,'June 21'!E14*'FY21'!$M$36)/$M$38</f>
        <v>145.29883604830059</v>
      </c>
      <c r="F14" s="6">
        <f>SUM($M$43*'July 20'!F14,'Aug 20'!F14*'FY21'!$M$44,'Sept 20'!F14*'FY21'!$M$45,'FY21'!$M$46*'Oct 20'!F14,$M$47*'Nov 20'!F14,'Dec 20'!F14*'FY21'!$M$48,'FY21'!$M$49*'Jan 21'!F14,'Feb 21'!F14*'FY21'!$M$50,'FY21'!$M$51*'Mar 21'!F14,'Apr 21'!F14*'FY21'!$M$52,'FY21'!$M$53*'May 21'!F14,'June 21'!F14*'FY21'!$M$54)/$M$56</f>
        <v>124.04161741343719</v>
      </c>
      <c r="G14" s="6">
        <f>SUM($M$43*'July 20'!G14,'Aug 20'!G14*'FY21'!$M$44,'Sept 20'!G14*'FY21'!$M$45,'FY21'!$M$46*'Oct 20'!G14,$M$47*'Nov 20'!G14,'Dec 20'!G14*'FY21'!$M$48,'FY21'!$M$49*'Jan 21'!G14,'Feb 21'!G14*'FY21'!$M$50,'FY21'!$M$51*'Mar 21'!G14,'Apr 21'!G14*'FY21'!$M$52,'FY21'!$M$53*'May 21'!G14,'June 21'!G14*'FY21'!$M$54)/$M$56</f>
        <v>130.04489814304273</v>
      </c>
      <c r="H14" s="6">
        <f t="shared" si="0"/>
        <v>36</v>
      </c>
      <c r="I14" s="6">
        <f t="shared" si="1"/>
        <v>38</v>
      </c>
      <c r="L14" s="35" t="s">
        <v>62</v>
      </c>
      <c r="M14" s="37">
        <v>20</v>
      </c>
    </row>
    <row r="15" spans="1:13" x14ac:dyDescent="0.3">
      <c r="A15" s="5" t="s">
        <v>13</v>
      </c>
      <c r="B15" s="6">
        <f>SUM($M$8*'July 20'!B15,'Aug 20'!B15*'FY21'!$M$9,'Sept 20'!B15*'FY21'!$M$10,'FY21'!$M$11*'Oct 20'!B15,$M$12*'Nov 20'!B15,'Dec 20'!B15*'FY21'!$M$13,'FY21'!$M$14*'Jan 21'!B15,'Feb 21'!B15*'FY21'!$M$15,'FY21'!$M$16*'Mar 21'!B15,'Apr 21'!B15*'FY21'!$M$17,'FY21'!$M$18*'May 21'!B15,'June 21'!B15*'FY21'!$M$19)/$M$21</f>
        <v>530.9152258293459</v>
      </c>
      <c r="C15" s="6">
        <f>SUM($M$8*'July 20'!C15,'Aug 20'!C15*'FY21'!$M$9,'Sept 20'!C15*'FY21'!$M$10,'FY21'!$M$11*'Oct 20'!C15,$M$12*'Nov 20'!C15,'Dec 20'!C15*'FY21'!$M$13,'FY21'!$M$14*'Jan 21'!C15,'Feb 21'!C15*'FY21'!$M$15,'FY21'!$M$16*'Mar 21'!C15,'Apr 21'!C15*'FY21'!$M$17,'FY21'!$M$18*'May 21'!C15,'June 21'!C15*'FY21'!$M$19)/$M$21</f>
        <v>542.213986686216</v>
      </c>
      <c r="D15" s="6">
        <f>SUM($M$25*'July 20'!D15,'Aug 20'!D15*'FY21'!$M$26,'Sept 20'!D15*'FY21'!$M$27,'FY21'!$M$28*'Oct 20'!D15,$M$29*'Nov 20'!D15,'Dec 20'!D15*'FY21'!$M$30,'FY21'!$M$31*'Jan 21'!D15,'Feb 21'!D15*'FY21'!$M$32,'FY21'!$M$33*'Mar 21'!D15,'Apr 21'!D15*'FY21'!$M$34,'FY21'!$M$35*'May 21'!D15,'June 21'!D15*'FY21'!$M$36)/$M$38</f>
        <v>403.0847655038346</v>
      </c>
      <c r="E15" s="6">
        <f>SUM($M$25*'July 20'!E15,'Aug 20'!E15*'FY21'!$M$26,'Sept 20'!E15*'FY21'!$M$27,'FY21'!$M$28*'Oct 20'!E15,$M$29*'Nov 20'!E15,'Dec 20'!E15*'FY21'!$M$30,'FY21'!$M$31*'Jan 21'!E15,'Feb 21'!E15*'FY21'!$M$32,'FY21'!$M$33*'Mar 21'!E15,'Apr 21'!E15*'FY21'!$M$34,'FY21'!$M$35*'May 21'!E15,'June 21'!E15*'FY21'!$M$36)/$M$38</f>
        <v>404.98258978710146</v>
      </c>
      <c r="F15" s="6">
        <f>SUM($M$43*'July 20'!F15,'Aug 20'!F15*'FY21'!$M$44,'Sept 20'!F15*'FY21'!$M$45,'FY21'!$M$46*'Oct 20'!F15,$M$47*'Nov 20'!F15,'Dec 20'!F15*'FY21'!$M$48,'FY21'!$M$49*'Jan 21'!F15,'Feb 21'!F15*'FY21'!$M$50,'FY21'!$M$51*'Mar 21'!F15,'Apr 21'!F15*'FY21'!$M$52,'FY21'!$M$53*'May 21'!F15,'June 21'!F15*'FY21'!$M$54)/$M$56</f>
        <v>346.66034668172631</v>
      </c>
      <c r="G15" s="6">
        <f>SUM($M$43*'July 20'!G15,'Aug 20'!G15*'FY21'!$M$44,'Sept 20'!G15*'FY21'!$M$45,'FY21'!$M$46*'Oct 20'!G15,$M$47*'Nov 20'!G15,'Dec 20'!G15*'FY21'!$M$48,'FY21'!$M$49*'Jan 21'!G15,'Feb 21'!G15*'FY21'!$M$50,'FY21'!$M$51*'Mar 21'!G15,'Apr 21'!G15*'FY21'!$M$52,'FY21'!$M$53*'May 21'!G15,'June 21'!G15*'FY21'!$M$54)/$M$56</f>
        <v>358.14659554765427</v>
      </c>
      <c r="H15" s="6">
        <f t="shared" si="0"/>
        <v>12</v>
      </c>
      <c r="I15" s="6">
        <f t="shared" si="1"/>
        <v>11</v>
      </c>
      <c r="L15" s="35" t="s">
        <v>63</v>
      </c>
      <c r="M15" s="37">
        <v>20</v>
      </c>
    </row>
    <row r="16" spans="1:13" x14ac:dyDescent="0.3">
      <c r="A16" s="5" t="s">
        <v>14</v>
      </c>
      <c r="B16" s="6">
        <f>SUM($M$8*'July 20'!B16,'Aug 20'!B16*'FY21'!$M$9,'Sept 20'!B16*'FY21'!$M$10,'FY21'!$M$11*'Oct 20'!B16,$M$12*'Nov 20'!B16,'Dec 20'!B16*'FY21'!$M$13,'FY21'!$M$14*'Jan 21'!B16,'Feb 21'!B16*'FY21'!$M$15,'FY21'!$M$16*'Mar 21'!B16,'Apr 21'!B16*'FY21'!$M$17,'FY21'!$M$18*'May 21'!B16,'June 21'!B16*'FY21'!$M$19)/$M$21</f>
        <v>337.81310841404883</v>
      </c>
      <c r="C16" s="6">
        <f>SUM($M$8*'July 20'!C16,'Aug 20'!C16*'FY21'!$M$9,'Sept 20'!C16*'FY21'!$M$10,'FY21'!$M$11*'Oct 20'!C16,$M$12*'Nov 20'!C16,'Dec 20'!C16*'FY21'!$M$13,'FY21'!$M$14*'Jan 21'!C16,'Feb 21'!C16*'FY21'!$M$15,'FY21'!$M$16*'Mar 21'!C16,'Apr 21'!C16*'FY21'!$M$17,'FY21'!$M$18*'May 21'!C16,'June 21'!C16*'FY21'!$M$19)/$M$21</f>
        <v>325.09638637828056</v>
      </c>
      <c r="D16" s="6">
        <f>SUM($M$25*'July 20'!D16,'Aug 20'!D16*'FY21'!$M$26,'Sept 20'!D16*'FY21'!$M$27,'FY21'!$M$28*'Oct 20'!D16,$M$29*'Nov 20'!D16,'Dec 20'!D16*'FY21'!$M$30,'FY21'!$M$31*'Jan 21'!D16,'Feb 21'!D16*'FY21'!$M$32,'FY21'!$M$33*'Mar 21'!D16,'Apr 21'!D16*'FY21'!$M$34,'FY21'!$M$35*'May 21'!D16,'June 21'!D16*'FY21'!$M$36)/$M$38</f>
        <v>272.55176092733137</v>
      </c>
      <c r="E16" s="6">
        <f>SUM($M$25*'July 20'!E16,'Aug 20'!E16*'FY21'!$M$26,'Sept 20'!E16*'FY21'!$M$27,'FY21'!$M$28*'Oct 20'!E16,$M$29*'Nov 20'!E16,'Dec 20'!E16*'FY21'!$M$30,'FY21'!$M$31*'Jan 21'!E16,'Feb 21'!E16*'FY21'!$M$32,'FY21'!$M$33*'Mar 21'!E16,'Apr 21'!E16*'FY21'!$M$34,'FY21'!$M$35*'May 21'!E16,'June 21'!E16*'FY21'!$M$36)/$M$38</f>
        <v>265.07093078021342</v>
      </c>
      <c r="F16" s="6">
        <f>SUM($M$43*'July 20'!F16,'Aug 20'!F16*'FY21'!$M$44,'Sept 20'!F16*'FY21'!$M$45,'FY21'!$M$46*'Oct 20'!F16,$M$47*'Nov 20'!F16,'Dec 20'!F16*'FY21'!$M$48,'FY21'!$M$49*'Jan 21'!F16,'Feb 21'!F16*'FY21'!$M$50,'FY21'!$M$51*'Mar 21'!F16,'Apr 21'!F16*'FY21'!$M$52,'FY21'!$M$53*'May 21'!F16,'June 21'!F16*'FY21'!$M$54)/$M$56</f>
        <v>234.50574913891512</v>
      </c>
      <c r="G16" s="6">
        <f>SUM($M$43*'July 20'!G16,'Aug 20'!G16*'FY21'!$M$44,'Sept 20'!G16*'FY21'!$M$45,'FY21'!$M$46*'Oct 20'!G16,$M$47*'Nov 20'!G16,'Dec 20'!G16*'FY21'!$M$48,'FY21'!$M$49*'Jan 21'!G16,'Feb 21'!G16*'FY21'!$M$50,'FY21'!$M$51*'Mar 21'!G16,'Apr 21'!G16*'FY21'!$M$52,'FY21'!$M$53*'May 21'!G16,'June 21'!G16*'FY21'!$M$54)/$M$56</f>
        <v>230.73796758154842</v>
      </c>
      <c r="H16" s="6">
        <f t="shared" si="0"/>
        <v>26</v>
      </c>
      <c r="I16" s="6">
        <f t="shared" si="1"/>
        <v>27</v>
      </c>
      <c r="L16" s="35" t="s">
        <v>64</v>
      </c>
      <c r="M16" s="37">
        <v>23</v>
      </c>
    </row>
    <row r="17" spans="1:13" x14ac:dyDescent="0.3">
      <c r="A17" s="5" t="s">
        <v>15</v>
      </c>
      <c r="B17" s="6">
        <f>SUM($M$8*'July 20'!B17,'Aug 20'!B17*'FY21'!$M$9,'Sept 20'!B17*'FY21'!$M$10,'FY21'!$M$11*'Oct 20'!B17,$M$12*'Nov 20'!B17,'Dec 20'!B17*'FY21'!$M$13,'FY21'!$M$14*'Jan 21'!B17,'Feb 21'!B17*'FY21'!$M$15,'FY21'!$M$16*'Mar 21'!B17,'Apr 21'!B17*'FY21'!$M$17,'FY21'!$M$18*'May 21'!B17,'June 21'!B17*'FY21'!$M$19)/$M$21</f>
        <v>558.5198525721255</v>
      </c>
      <c r="C17" s="6">
        <f>SUM($M$8*'July 20'!C17,'Aug 20'!C17*'FY21'!$M$9,'Sept 20'!C17*'FY21'!$M$10,'FY21'!$M$11*'Oct 20'!C17,$M$12*'Nov 20'!C17,'Dec 20'!C17*'FY21'!$M$13,'FY21'!$M$14*'Jan 21'!C17,'Feb 21'!C17*'FY21'!$M$15,'FY21'!$M$16*'Mar 21'!C17,'Apr 21'!C17*'FY21'!$M$17,'FY21'!$M$18*'May 21'!C17,'June 21'!C17*'FY21'!$M$19)/$M$21</f>
        <v>546.9469431409733</v>
      </c>
      <c r="D17" s="6">
        <f>SUM($M$25*'July 20'!D17,'Aug 20'!D17*'FY21'!$M$26,'Sept 20'!D17*'FY21'!$M$27,'FY21'!$M$28*'Oct 20'!D17,$M$29*'Nov 20'!D17,'Dec 20'!D17*'FY21'!$M$30,'FY21'!$M$31*'Jan 21'!D17,'Feb 21'!D17*'FY21'!$M$32,'FY21'!$M$33*'Mar 21'!D17,'Apr 21'!D17*'FY21'!$M$34,'FY21'!$M$35*'May 21'!D17,'June 21'!D17*'FY21'!$M$36)/$M$38</f>
        <v>408.35201905543306</v>
      </c>
      <c r="E17" s="6">
        <f>SUM($M$25*'July 20'!E17,'Aug 20'!E17*'FY21'!$M$26,'Sept 20'!E17*'FY21'!$M$27,'FY21'!$M$28*'Oct 20'!E17,$M$29*'Nov 20'!E17,'Dec 20'!E17*'FY21'!$M$30,'FY21'!$M$31*'Jan 21'!E17,'Feb 21'!E17*'FY21'!$M$32,'FY21'!$M$33*'Mar 21'!E17,'Apr 21'!E17*'FY21'!$M$34,'FY21'!$M$35*'May 21'!E17,'June 21'!E17*'FY21'!$M$36)/$M$38</f>
        <v>405.31097728785619</v>
      </c>
      <c r="F17" s="6">
        <f>SUM($M$43*'July 20'!F17,'Aug 20'!F17*'FY21'!$M$44,'Sept 20'!F17*'FY21'!$M$45,'FY21'!$M$46*'Oct 20'!F17,$M$47*'Nov 20'!F17,'Dec 20'!F17*'FY21'!$M$48,'FY21'!$M$49*'Jan 21'!F17,'Feb 21'!F17*'FY21'!$M$50,'FY21'!$M$51*'Mar 21'!F17,'Apr 21'!F17*'FY21'!$M$52,'FY21'!$M$53*'May 21'!F17,'June 21'!F17*'FY21'!$M$54)/$M$56</f>
        <v>348.82740592376973</v>
      </c>
      <c r="G17" s="6">
        <f>SUM($M$43*'July 20'!G17,'Aug 20'!G17*'FY21'!$M$44,'Sept 20'!G17*'FY21'!$M$45,'FY21'!$M$46*'Oct 20'!G17,$M$47*'Nov 20'!G17,'Dec 20'!G17*'FY21'!$M$48,'FY21'!$M$49*'Jan 21'!G17,'Feb 21'!G17*'FY21'!$M$50,'FY21'!$M$51*'Mar 21'!G17,'Apr 21'!G17*'FY21'!$M$52,'FY21'!$M$53*'May 21'!G17,'June 21'!G17*'FY21'!$M$54)/$M$56</f>
        <v>338.21475137991325</v>
      </c>
      <c r="H17" s="6">
        <f t="shared" si="0"/>
        <v>10</v>
      </c>
      <c r="I17" s="6">
        <f t="shared" si="1"/>
        <v>10</v>
      </c>
      <c r="L17" s="35" t="s">
        <v>65</v>
      </c>
      <c r="M17" s="37">
        <v>22</v>
      </c>
    </row>
    <row r="18" spans="1:13" x14ac:dyDescent="0.3">
      <c r="A18" s="5" t="s">
        <v>16</v>
      </c>
      <c r="B18" s="6">
        <f>SUM($M$8*'July 20'!B18,'Aug 20'!B18*'FY21'!$M$9,'Sept 20'!B18*'FY21'!$M$10,'FY21'!$M$11*'Oct 20'!B18,$M$12*'Nov 20'!B18,'Dec 20'!B18*'FY21'!$M$13,'FY21'!$M$14*'Jan 21'!B18,'Feb 21'!B18*'FY21'!$M$15,'FY21'!$M$16*'Mar 21'!B18,'Apr 21'!B18*'FY21'!$M$17,'FY21'!$M$18*'May 21'!B18,'June 21'!B18*'FY21'!$M$19)/$M$21</f>
        <v>184.22122131077774</v>
      </c>
      <c r="C18" s="6">
        <f>SUM($M$8*'July 20'!C18,'Aug 20'!C18*'FY21'!$M$9,'Sept 20'!C18*'FY21'!$M$10,'FY21'!$M$11*'Oct 20'!C18,$M$12*'Nov 20'!C18,'Dec 20'!C18*'FY21'!$M$13,'FY21'!$M$14*'Jan 21'!C18,'Feb 21'!C18*'FY21'!$M$15,'FY21'!$M$16*'Mar 21'!C18,'Apr 21'!C18*'FY21'!$M$17,'FY21'!$M$18*'May 21'!C18,'June 21'!C18*'FY21'!$M$19)/$M$21</f>
        <v>182.07248076883198</v>
      </c>
      <c r="D18" s="6">
        <f>SUM($M$25*'July 20'!D18,'Aug 20'!D18*'FY21'!$M$26,'Sept 20'!D18*'FY21'!$M$27,'FY21'!$M$28*'Oct 20'!D18,$M$29*'Nov 20'!D18,'Dec 20'!D18*'FY21'!$M$30,'FY21'!$M$31*'Jan 21'!D18,'Feb 21'!D18*'FY21'!$M$32,'FY21'!$M$33*'Mar 21'!D18,'Apr 21'!D18*'FY21'!$M$34,'FY21'!$M$35*'May 21'!D18,'June 21'!D18*'FY21'!$M$36)/$M$38</f>
        <v>165.1155733267484</v>
      </c>
      <c r="E18" s="6">
        <f>SUM($M$25*'July 20'!E18,'Aug 20'!E18*'FY21'!$M$26,'Sept 20'!E18*'FY21'!$M$27,'FY21'!$M$28*'Oct 20'!E18,$M$29*'Nov 20'!E18,'Dec 20'!E18*'FY21'!$M$30,'FY21'!$M$31*'Jan 21'!E18,'Feb 21'!E18*'FY21'!$M$32,'FY21'!$M$33*'Mar 21'!E18,'Apr 21'!E18*'FY21'!$M$34,'FY21'!$M$35*'May 21'!E18,'June 21'!E18*'FY21'!$M$36)/$M$38</f>
        <v>160.77276909892714</v>
      </c>
      <c r="F18" s="6">
        <f>SUM($M$43*'July 20'!F18,'Aug 20'!F18*'FY21'!$M$44,'Sept 20'!F18*'FY21'!$M$45,'FY21'!$M$46*'Oct 20'!F18,$M$47*'Nov 20'!F18,'Dec 20'!F18*'FY21'!$M$48,'FY21'!$M$49*'Jan 21'!F18,'Feb 21'!F18*'FY21'!$M$50,'FY21'!$M$51*'Mar 21'!F18,'Apr 21'!F18*'FY21'!$M$52,'FY21'!$M$53*'May 21'!F18,'June 21'!F18*'FY21'!$M$54)/$M$56</f>
        <v>140.93964084573813</v>
      </c>
      <c r="G18" s="6">
        <f>SUM($M$43*'July 20'!G18,'Aug 20'!G18*'FY21'!$M$44,'Sept 20'!G18*'FY21'!$M$45,'FY21'!$M$46*'Oct 20'!G18,$M$47*'Nov 20'!G18,'Dec 20'!G18*'FY21'!$M$48,'FY21'!$M$49*'Jan 21'!G18,'Feb 21'!G18*'FY21'!$M$50,'FY21'!$M$51*'Mar 21'!G18,'Apr 21'!G18*'FY21'!$M$52,'FY21'!$M$53*'May 21'!G18,'June 21'!G18*'FY21'!$M$54)/$M$56</f>
        <v>140.29304488003686</v>
      </c>
      <c r="H18" s="6">
        <f t="shared" si="0"/>
        <v>39</v>
      </c>
      <c r="I18" s="6">
        <f t="shared" si="1"/>
        <v>40</v>
      </c>
      <c r="L18" s="35" t="s">
        <v>66</v>
      </c>
      <c r="M18" s="37">
        <v>20</v>
      </c>
    </row>
    <row r="19" spans="1:13" x14ac:dyDescent="0.3">
      <c r="A19" s="5" t="s">
        <v>17</v>
      </c>
      <c r="B19" s="6">
        <f>SUM($M$8*'July 20'!B19,'Aug 20'!B19*'FY21'!$M$9,'Sept 20'!B19*'FY21'!$M$10,'FY21'!$M$11*'Oct 20'!B19,$M$12*'Nov 20'!B19,'Dec 20'!B19*'FY21'!$M$13,'FY21'!$M$14*'Jan 21'!B19,'Feb 21'!B19*'FY21'!$M$15,'FY21'!$M$16*'Mar 21'!B19,'Apr 21'!B19*'FY21'!$M$17,'FY21'!$M$18*'May 21'!B19,'June 21'!B19*'FY21'!$M$19)/$M$21</f>
        <v>496.52147286932444</v>
      </c>
      <c r="C19" s="6">
        <f>SUM($M$8*'July 20'!C19,'Aug 20'!C19*'FY21'!$M$9,'Sept 20'!C19*'FY21'!$M$10,'FY21'!$M$11*'Oct 20'!C19,$M$12*'Nov 20'!C19,'Dec 20'!C19*'FY21'!$M$13,'FY21'!$M$14*'Jan 21'!C19,'Feb 21'!C19*'FY21'!$M$15,'FY21'!$M$16*'Mar 21'!C19,'Apr 21'!C19*'FY21'!$M$17,'FY21'!$M$18*'May 21'!C19,'June 21'!C19*'FY21'!$M$19)/$M$21</f>
        <v>488.4170366522203</v>
      </c>
      <c r="D19" s="6">
        <f>SUM($M$25*'July 20'!D19,'Aug 20'!D19*'FY21'!$M$26,'Sept 20'!D19*'FY21'!$M$27,'FY21'!$M$28*'Oct 20'!D19,$M$29*'Nov 20'!D19,'Dec 20'!D19*'FY21'!$M$30,'FY21'!$M$31*'Jan 21'!D19,'Feb 21'!D19*'FY21'!$M$32,'FY21'!$M$33*'Mar 21'!D19,'Apr 21'!D19*'FY21'!$M$34,'FY21'!$M$35*'May 21'!D19,'June 21'!D19*'FY21'!$M$36)/$M$38</f>
        <v>385.1134989542266</v>
      </c>
      <c r="E19" s="6">
        <f>SUM($M$25*'July 20'!E19,'Aug 20'!E19*'FY21'!$M$26,'Sept 20'!E19*'FY21'!$M$27,'FY21'!$M$28*'Oct 20'!E19,$M$29*'Nov 20'!E19,'Dec 20'!E19*'FY21'!$M$30,'FY21'!$M$31*'Jan 21'!E19,'Feb 21'!E19*'FY21'!$M$32,'FY21'!$M$33*'Mar 21'!E19,'Apr 21'!E19*'FY21'!$M$34,'FY21'!$M$35*'May 21'!E19,'June 21'!E19*'FY21'!$M$36)/$M$38</f>
        <v>387.86764984874839</v>
      </c>
      <c r="F19" s="6">
        <f>SUM($M$43*'July 20'!F19,'Aug 20'!F19*'FY21'!$M$44,'Sept 20'!F19*'FY21'!$M$45,'FY21'!$M$46*'Oct 20'!F19,$M$47*'Nov 20'!F19,'Dec 20'!F19*'FY21'!$M$48,'FY21'!$M$49*'Jan 21'!F19,'Feb 21'!F19*'FY21'!$M$50,'FY21'!$M$51*'Mar 21'!F19,'Apr 21'!F19*'FY21'!$M$52,'FY21'!$M$53*'May 21'!F19,'June 21'!F19*'FY21'!$M$54)/$M$56</f>
        <v>348.14866000274645</v>
      </c>
      <c r="G19" s="6">
        <f>SUM($M$43*'July 20'!G19,'Aug 20'!G19*'FY21'!$M$44,'Sept 20'!G19*'FY21'!$M$45,'FY21'!$M$46*'Oct 20'!G19,$M$47*'Nov 20'!G19,'Dec 20'!G19*'FY21'!$M$48,'FY21'!$M$49*'Jan 21'!G19,'Feb 21'!G19*'FY21'!$M$50,'FY21'!$M$51*'Mar 21'!G19,'Apr 21'!G19*'FY21'!$M$52,'FY21'!$M$53*'May 21'!G19,'June 21'!G19*'FY21'!$M$54)/$M$56</f>
        <v>341.47943161828903</v>
      </c>
      <c r="H19" s="6">
        <f t="shared" si="0"/>
        <v>15</v>
      </c>
      <c r="I19" s="6">
        <f t="shared" si="1"/>
        <v>15</v>
      </c>
      <c r="L19" s="35" t="s">
        <v>67</v>
      </c>
      <c r="M19" s="37">
        <v>22</v>
      </c>
    </row>
    <row r="20" spans="1:13" x14ac:dyDescent="0.3">
      <c r="A20" s="5" t="s">
        <v>18</v>
      </c>
      <c r="B20" s="6">
        <f>SUM($M$8*'July 20'!B20,'Aug 20'!B20*'FY21'!$M$9,'Sept 20'!B20*'FY21'!$M$10,'FY21'!$M$11*'Oct 20'!B20,$M$12*'Nov 20'!B20,'Dec 20'!B20*'FY21'!$M$13,'FY21'!$M$14*'Jan 21'!B20,'Feb 21'!B20*'FY21'!$M$15,'FY21'!$M$16*'Mar 21'!B20,'Apr 21'!B20*'FY21'!$M$17,'FY21'!$M$18*'May 21'!B20,'June 21'!B20*'FY21'!$M$19)/$M$21</f>
        <v>363.24759105661843</v>
      </c>
      <c r="C20" s="6">
        <f>SUM($M$8*'July 20'!C20,'Aug 20'!C20*'FY21'!$M$9,'Sept 20'!C20*'FY21'!$M$10,'FY21'!$M$11*'Oct 20'!C20,$M$12*'Nov 20'!C20,'Dec 20'!C20*'FY21'!$M$13,'FY21'!$M$14*'Jan 21'!C20,'Feb 21'!C20*'FY21'!$M$15,'FY21'!$M$16*'Mar 21'!C20,'Apr 21'!C20*'FY21'!$M$17,'FY21'!$M$18*'May 21'!C20,'June 21'!C20*'FY21'!$M$19)/$M$21</f>
        <v>352.18952504775194</v>
      </c>
      <c r="D20" s="6">
        <f>SUM($M$25*'July 20'!D20,'Aug 20'!D20*'FY21'!$M$26,'Sept 20'!D20*'FY21'!$M$27,'FY21'!$M$28*'Oct 20'!D20,$M$29*'Nov 20'!D20,'Dec 20'!D20*'FY21'!$M$30,'FY21'!$M$31*'Jan 21'!D20,'Feb 21'!D20*'FY21'!$M$32,'FY21'!$M$33*'Mar 21'!D20,'Apr 21'!D20*'FY21'!$M$34,'FY21'!$M$35*'May 21'!D20,'June 21'!D20*'FY21'!$M$36)/$M$38</f>
        <v>349.83281562183669</v>
      </c>
      <c r="E20" s="6">
        <f>SUM($M$25*'July 20'!E20,'Aug 20'!E20*'FY21'!$M$26,'Sept 20'!E20*'FY21'!$M$27,'FY21'!$M$28*'Oct 20'!E20,$M$29*'Nov 20'!E20,'Dec 20'!E20*'FY21'!$M$30,'FY21'!$M$31*'Jan 21'!E20,'Feb 21'!E20*'FY21'!$M$32,'FY21'!$M$33*'Mar 21'!E20,'Apr 21'!E20*'FY21'!$M$34,'FY21'!$M$35*'May 21'!E20,'June 21'!E20*'FY21'!$M$36)/$M$38</f>
        <v>343.11731971129331</v>
      </c>
      <c r="F20" s="6">
        <f>SUM($M$43*'July 20'!F20,'Aug 20'!F20*'FY21'!$M$44,'Sept 20'!F20*'FY21'!$M$45,'FY21'!$M$46*'Oct 20'!F20,$M$47*'Nov 20'!F20,'Dec 20'!F20*'FY21'!$M$48,'FY21'!$M$49*'Jan 21'!F20,'Feb 21'!F20*'FY21'!$M$50,'FY21'!$M$51*'Mar 21'!F20,'Apr 21'!F20*'FY21'!$M$52,'FY21'!$M$53*'May 21'!F20,'June 21'!F20*'FY21'!$M$54)/$M$56</f>
        <v>298.97765223380162</v>
      </c>
      <c r="G20" s="6">
        <f>SUM($M$43*'July 20'!G20,'Aug 20'!G20*'FY21'!$M$44,'Sept 20'!G20*'FY21'!$M$45,'FY21'!$M$46*'Oct 20'!G20,$M$47*'Nov 20'!G20,'Dec 20'!G20*'FY21'!$M$48,'FY21'!$M$49*'Jan 21'!G20,'Feb 21'!G20*'FY21'!$M$50,'FY21'!$M$51*'Mar 21'!G20,'Apr 21'!G20*'FY21'!$M$52,'FY21'!$M$53*'May 21'!G20,'June 21'!G20*'FY21'!$M$54)/$M$56</f>
        <v>285.25718215702625</v>
      </c>
      <c r="H20" s="6">
        <f t="shared" si="0"/>
        <v>23</v>
      </c>
      <c r="I20" s="6">
        <f t="shared" si="1"/>
        <v>23</v>
      </c>
      <c r="L20" s="69"/>
      <c r="M20" s="38"/>
    </row>
    <row r="21" spans="1:13" x14ac:dyDescent="0.3">
      <c r="A21" s="5" t="s">
        <v>19</v>
      </c>
      <c r="B21" s="6">
        <f>SUM($M$8*'July 20'!B21,'Aug 20'!B21*'FY21'!$M$9,'Sept 20'!B21*'FY21'!$M$10,'FY21'!$M$11*'Oct 20'!B21,$M$12*'Nov 20'!B21,'Dec 20'!B21*'FY21'!$M$13,'FY21'!$M$14*'Jan 21'!B21,'Feb 21'!B21*'FY21'!$M$15,'FY21'!$M$16*'Mar 21'!B21,'Apr 21'!B21*'FY21'!$M$17,'FY21'!$M$18*'May 21'!B21,'June 21'!B21*'FY21'!$M$19)/$M$21</f>
        <v>527.64315176564799</v>
      </c>
      <c r="C21" s="6">
        <f>SUM($M$8*'July 20'!C21,'Aug 20'!C21*'FY21'!$M$9,'Sept 20'!C21*'FY21'!$M$10,'FY21'!$M$11*'Oct 20'!C21,$M$12*'Nov 20'!C21,'Dec 20'!C21*'FY21'!$M$13,'FY21'!$M$14*'Jan 21'!C21,'Feb 21'!C21*'FY21'!$M$15,'FY21'!$M$16*'Mar 21'!C21,'Apr 21'!C21*'FY21'!$M$17,'FY21'!$M$18*'May 21'!C21,'June 21'!C21*'FY21'!$M$19)/$M$21</f>
        <v>376.43544314922144</v>
      </c>
      <c r="D21" s="6">
        <f>SUM($M$25*'July 20'!D21,'Aug 20'!D21*'FY21'!$M$26,'Sept 20'!D21*'FY21'!$M$27,'FY21'!$M$28*'Oct 20'!D21,$M$29*'Nov 20'!D21,'Dec 20'!D21*'FY21'!$M$30,'FY21'!$M$31*'Jan 21'!D21,'Feb 21'!D21*'FY21'!$M$32,'FY21'!$M$33*'Mar 21'!D21,'Apr 21'!D21*'FY21'!$M$34,'FY21'!$M$35*'May 21'!D21,'June 21'!D21*'FY21'!$M$36)/$M$38</f>
        <v>391.10139785878971</v>
      </c>
      <c r="E21" s="6">
        <f>SUM($M$25*'July 20'!E21,'Aug 20'!E21*'FY21'!$M$26,'Sept 20'!E21*'FY21'!$M$27,'FY21'!$M$28*'Oct 20'!E21,$M$29*'Nov 20'!E21,'Dec 20'!E21*'FY21'!$M$30,'FY21'!$M$31*'Jan 21'!E21,'Feb 21'!E21*'FY21'!$M$32,'FY21'!$M$33*'Mar 21'!E21,'Apr 21'!E21*'FY21'!$M$34,'FY21'!$M$35*'May 21'!E21,'June 21'!E21*'FY21'!$M$36)/$M$38</f>
        <v>303.8979423344648</v>
      </c>
      <c r="F21" s="6">
        <f>SUM($M$43*'July 20'!F21,'Aug 20'!F21*'FY21'!$M$44,'Sept 20'!F21*'FY21'!$M$45,'FY21'!$M$46*'Oct 20'!F21,$M$47*'Nov 20'!F21,'Dec 20'!F21*'FY21'!$M$48,'FY21'!$M$49*'Jan 21'!F21,'Feb 21'!F21*'FY21'!$M$50,'FY21'!$M$51*'Mar 21'!F21,'Apr 21'!F21*'FY21'!$M$52,'FY21'!$M$53*'May 21'!F21,'June 21'!F21*'FY21'!$M$54)/$M$56</f>
        <v>333.89156296643932</v>
      </c>
      <c r="G21" s="6">
        <f>SUM($M$43*'July 20'!G21,'Aug 20'!G21*'FY21'!$M$44,'Sept 20'!G21*'FY21'!$M$45,'FY21'!$M$46*'Oct 20'!G21,$M$47*'Nov 20'!G21,'Dec 20'!G21*'FY21'!$M$48,'FY21'!$M$49*'Jan 21'!G21,'Feb 21'!G21*'FY21'!$M$50,'FY21'!$M$51*'Mar 21'!G21,'Apr 21'!G21*'FY21'!$M$52,'FY21'!$M$53*'May 21'!G21,'June 21'!G21*'FY21'!$M$54)/$M$56</f>
        <v>256.36016403731622</v>
      </c>
      <c r="H21" s="6">
        <f t="shared" si="0"/>
        <v>13</v>
      </c>
      <c r="I21" s="6">
        <f t="shared" si="1"/>
        <v>20</v>
      </c>
      <c r="L21" s="35" t="s">
        <v>68</v>
      </c>
      <c r="M21" s="39">
        <f>SUM(M8:M19)</f>
        <v>255</v>
      </c>
    </row>
    <row r="22" spans="1:13" ht="15" thickBot="1" x14ac:dyDescent="0.35">
      <c r="A22" s="5" t="s">
        <v>20</v>
      </c>
      <c r="B22" s="6">
        <f>SUM($M$8*'July 20'!B22,'Aug 20'!B22*'FY21'!$M$9,'Sept 20'!B22*'FY21'!$M$10,'FY21'!$M$11*'Oct 20'!B22,$M$12*'Nov 20'!B22,'Dec 20'!B22*'FY21'!$M$13,'FY21'!$M$14*'Jan 21'!B22,'Feb 21'!B22*'FY21'!$M$15,'FY21'!$M$16*'Mar 21'!B22,'Apr 21'!B22*'FY21'!$M$17,'FY21'!$M$18*'May 21'!B22,'June 21'!B22*'FY21'!$M$19)/$M$21</f>
        <v>453.77610866437294</v>
      </c>
      <c r="C22" s="6">
        <f>SUM($M$8*'July 20'!C22,'Aug 20'!C22*'FY21'!$M$9,'Sept 20'!C22*'FY21'!$M$10,'FY21'!$M$11*'Oct 20'!C22,$M$12*'Nov 20'!C22,'Dec 20'!C22*'FY21'!$M$13,'FY21'!$M$14*'Jan 21'!C22,'Feb 21'!C22*'FY21'!$M$15,'FY21'!$M$16*'Mar 21'!C22,'Apr 21'!C22*'FY21'!$M$17,'FY21'!$M$18*'May 21'!C22,'June 21'!C22*'FY21'!$M$19)/$M$21</f>
        <v>478.26650984498798</v>
      </c>
      <c r="D22" s="6">
        <f>SUM($M$25*'July 20'!D22,'Aug 20'!D22*'FY21'!$M$26,'Sept 20'!D22*'FY21'!$M$27,'FY21'!$M$28*'Oct 20'!D22,$M$29*'Nov 20'!D22,'Dec 20'!D22*'FY21'!$M$30,'FY21'!$M$31*'Jan 21'!D22,'Feb 21'!D22*'FY21'!$M$32,'FY21'!$M$33*'Mar 21'!D22,'Apr 21'!D22*'FY21'!$M$34,'FY21'!$M$35*'May 21'!D22,'June 21'!D22*'FY21'!$M$36)/$M$38</f>
        <v>369.60502345715759</v>
      </c>
      <c r="E22" s="6">
        <f>SUM($M$25*'July 20'!E22,'Aug 20'!E22*'FY21'!$M$26,'Sept 20'!E22*'FY21'!$M$27,'FY21'!$M$28*'Oct 20'!E22,$M$29*'Nov 20'!E22,'Dec 20'!E22*'FY21'!$M$30,'FY21'!$M$31*'Jan 21'!E22,'Feb 21'!E22*'FY21'!$M$32,'FY21'!$M$33*'Mar 21'!E22,'Apr 21'!E22*'FY21'!$M$34,'FY21'!$M$35*'May 21'!E22,'June 21'!E22*'FY21'!$M$36)/$M$38</f>
        <v>375.24379516996243</v>
      </c>
      <c r="F22" s="6">
        <f>SUM($M$43*'July 20'!F22,'Aug 20'!F22*'FY21'!$M$44,'Sept 20'!F22*'FY21'!$M$45,'FY21'!$M$46*'Oct 20'!F22,$M$47*'Nov 20'!F22,'Dec 20'!F22*'FY21'!$M$48,'FY21'!$M$49*'Jan 21'!F22,'Feb 21'!F22*'FY21'!$M$50,'FY21'!$M$51*'Mar 21'!F22,'Apr 21'!F22*'FY21'!$M$52,'FY21'!$M$53*'May 21'!F22,'June 21'!F22*'FY21'!$M$54)/$M$56</f>
        <v>307.10603094599736</v>
      </c>
      <c r="G22" s="6">
        <f>SUM($M$43*'July 20'!G22,'Aug 20'!G22*'FY21'!$M$44,'Sept 20'!G22*'FY21'!$M$45,'FY21'!$M$46*'Oct 20'!G22,$M$47*'Nov 20'!G22,'Dec 20'!G22*'FY21'!$M$48,'FY21'!$M$49*'Jan 21'!G22,'Feb 21'!G22*'FY21'!$M$50,'FY21'!$M$51*'Mar 21'!G22,'Apr 21'!G22*'FY21'!$M$52,'FY21'!$M$53*'May 21'!G22,'June 21'!G22*'FY21'!$M$54)/$M$56</f>
        <v>312.85891862136731</v>
      </c>
      <c r="H22" s="6">
        <f t="shared" si="0"/>
        <v>18</v>
      </c>
      <c r="I22" s="6">
        <f t="shared" si="1"/>
        <v>16</v>
      </c>
      <c r="L22" s="40"/>
      <c r="M22" s="40"/>
    </row>
    <row r="23" spans="1:13" x14ac:dyDescent="0.3">
      <c r="A23" s="5" t="s">
        <v>21</v>
      </c>
      <c r="B23" s="6">
        <f>SUM($M$8*'July 20'!B23,'Aug 20'!B23*'FY21'!$M$9,'Sept 20'!B23*'FY21'!$M$10,'FY21'!$M$11*'Oct 20'!B23,$M$12*'Nov 20'!B23,'Dec 20'!B23*'FY21'!$M$13,'FY21'!$M$14*'Jan 21'!B23,'Feb 21'!B23*'FY21'!$M$15,'FY21'!$M$16*'Mar 21'!B23,'Apr 21'!B23*'FY21'!$M$17,'FY21'!$M$18*'May 21'!B23,'June 21'!B23*'FY21'!$M$19)/$M$21</f>
        <v>289.11213513950901</v>
      </c>
      <c r="C23" s="6">
        <f>SUM($M$8*'July 20'!C23,'Aug 20'!C23*'FY21'!$M$9,'Sept 20'!C23*'FY21'!$M$10,'FY21'!$M$11*'Oct 20'!C23,$M$12*'Nov 20'!C23,'Dec 20'!C23*'FY21'!$M$13,'FY21'!$M$14*'Jan 21'!C23,'Feb 21'!C23*'FY21'!$M$15,'FY21'!$M$16*'Mar 21'!C23,'Apr 21'!C23*'FY21'!$M$17,'FY21'!$M$18*'May 21'!C23,'June 21'!C23*'FY21'!$M$19)/$M$21</f>
        <v>279.52548852680781</v>
      </c>
      <c r="D23" s="6">
        <f>SUM($M$25*'July 20'!D23,'Aug 20'!D23*'FY21'!$M$26,'Sept 20'!D23*'FY21'!$M$27,'FY21'!$M$28*'Oct 20'!D23,$M$29*'Nov 20'!D23,'Dec 20'!D23*'FY21'!$M$30,'FY21'!$M$31*'Jan 21'!D23,'Feb 21'!D23*'FY21'!$M$32,'FY21'!$M$33*'Mar 21'!D23,'Apr 21'!D23*'FY21'!$M$34,'FY21'!$M$35*'May 21'!D23,'June 21'!D23*'FY21'!$M$36)/$M$38</f>
        <v>207.21929486550226</v>
      </c>
      <c r="E23" s="6">
        <f>SUM($M$25*'July 20'!E23,'Aug 20'!E23*'FY21'!$M$26,'Sept 20'!E23*'FY21'!$M$27,'FY21'!$M$28*'Oct 20'!E23,$M$29*'Nov 20'!E23,'Dec 20'!E23*'FY21'!$M$30,'FY21'!$M$31*'Jan 21'!E23,'Feb 21'!E23*'FY21'!$M$32,'FY21'!$M$33*'Mar 21'!E23,'Apr 21'!E23*'FY21'!$M$34,'FY21'!$M$35*'May 21'!E23,'June 21'!E23*'FY21'!$M$36)/$M$38</f>
        <v>209.82750513740442</v>
      </c>
      <c r="F23" s="6">
        <f>SUM($M$43*'July 20'!F23,'Aug 20'!F23*'FY21'!$M$44,'Sept 20'!F23*'FY21'!$M$45,'FY21'!$M$46*'Oct 20'!F23,$M$47*'Nov 20'!F23,'Dec 20'!F23*'FY21'!$M$48,'FY21'!$M$49*'Jan 21'!F23,'Feb 21'!F23*'FY21'!$M$50,'FY21'!$M$51*'Mar 21'!F23,'Apr 21'!F23*'FY21'!$M$52,'FY21'!$M$53*'May 21'!F23,'June 21'!F23*'FY21'!$M$54)/$M$56</f>
        <v>177.45920909803692</v>
      </c>
      <c r="G23" s="6">
        <f>SUM($M$43*'July 20'!G23,'Aug 20'!G23*'FY21'!$M$44,'Sept 20'!G23*'FY21'!$M$45,'FY21'!$M$46*'Oct 20'!G23,$M$47*'Nov 20'!G23,'Dec 20'!G23*'FY21'!$M$48,'FY21'!$M$49*'Jan 21'!G23,'Feb 21'!G23*'FY21'!$M$50,'FY21'!$M$51*'Mar 21'!G23,'Apr 21'!G23*'FY21'!$M$52,'FY21'!$M$53*'May 21'!G23,'June 21'!G23*'FY21'!$M$54)/$M$56</f>
        <v>176.18881580904548</v>
      </c>
      <c r="H23" s="6">
        <f t="shared" si="0"/>
        <v>29</v>
      </c>
      <c r="I23" s="6">
        <f t="shared" si="1"/>
        <v>30</v>
      </c>
      <c r="L23" s="41" t="s">
        <v>53</v>
      </c>
      <c r="M23" s="42" t="s">
        <v>69</v>
      </c>
    </row>
    <row r="24" spans="1:13" ht="15" thickBot="1" x14ac:dyDescent="0.35">
      <c r="A24" s="5" t="s">
        <v>22</v>
      </c>
      <c r="B24" s="6">
        <f>SUM($M$8*'July 20'!B24,'Aug 20'!B24*'FY21'!$M$9,'Sept 20'!B24*'FY21'!$M$10,'FY21'!$M$11*'Oct 20'!B24,$M$12*'Nov 20'!B24,'Dec 20'!B24*'FY21'!$M$13,'FY21'!$M$14*'Jan 21'!B24,'Feb 21'!B24*'FY21'!$M$15,'FY21'!$M$16*'Mar 21'!B24,'Apr 21'!B24*'FY21'!$M$17,'FY21'!$M$18*'May 21'!B24,'June 21'!B24*'FY21'!$M$19)/$M$21</f>
        <v>334.98656664036162</v>
      </c>
      <c r="C24" s="6">
        <f>SUM($M$8*'July 20'!C24,'Aug 20'!C24*'FY21'!$M$9,'Sept 20'!C24*'FY21'!$M$10,'FY21'!$M$11*'Oct 20'!C24,$M$12*'Nov 20'!C24,'Dec 20'!C24*'FY21'!$M$13,'FY21'!$M$14*'Jan 21'!C24,'Feb 21'!C24*'FY21'!$M$15,'FY21'!$M$16*'Mar 21'!C24,'Apr 21'!C24*'FY21'!$M$17,'FY21'!$M$18*'May 21'!C24,'June 21'!C24*'FY21'!$M$19)/$M$21</f>
        <v>327.90793363781495</v>
      </c>
      <c r="D24" s="6">
        <f>SUM($M$25*'July 20'!D24,'Aug 20'!D24*'FY21'!$M$26,'Sept 20'!D24*'FY21'!$M$27,'FY21'!$M$28*'Oct 20'!D24,$M$29*'Nov 20'!D24,'Dec 20'!D24*'FY21'!$M$30,'FY21'!$M$31*'Jan 21'!D24,'Feb 21'!D24*'FY21'!$M$32,'FY21'!$M$33*'Mar 21'!D24,'Apr 21'!D24*'FY21'!$M$34,'FY21'!$M$35*'May 21'!D24,'June 21'!D24*'FY21'!$M$36)/$M$38</f>
        <v>236.62500141956934</v>
      </c>
      <c r="E24" s="6">
        <f>SUM($M$25*'July 20'!E24,'Aug 20'!E24*'FY21'!$M$26,'Sept 20'!E24*'FY21'!$M$27,'FY21'!$M$28*'Oct 20'!E24,$M$29*'Nov 20'!E24,'Dec 20'!E24*'FY21'!$M$30,'FY21'!$M$31*'Jan 21'!E24,'Feb 21'!E24*'FY21'!$M$32,'FY21'!$M$33*'Mar 21'!E24,'Apr 21'!E24*'FY21'!$M$34,'FY21'!$M$35*'May 21'!E24,'June 21'!E24*'FY21'!$M$36)/$M$38</f>
        <v>246.36799192989508</v>
      </c>
      <c r="F24" s="6">
        <f>SUM($M$43*'July 20'!F24,'Aug 20'!F24*'FY21'!$M$44,'Sept 20'!F24*'FY21'!$M$45,'FY21'!$M$46*'Oct 20'!F24,$M$47*'Nov 20'!F24,'Dec 20'!F24*'FY21'!$M$48,'FY21'!$M$49*'Jan 21'!F24,'Feb 21'!F24*'FY21'!$M$50,'FY21'!$M$51*'Mar 21'!F24,'Apr 21'!F24*'FY21'!$M$52,'FY21'!$M$53*'May 21'!F24,'June 21'!F24*'FY21'!$M$54)/$M$56</f>
        <v>207.74687893131201</v>
      </c>
      <c r="G24" s="6">
        <f>SUM($M$43*'July 20'!G24,'Aug 20'!G24*'FY21'!$M$44,'Sept 20'!G24*'FY21'!$M$45,'FY21'!$M$46*'Oct 20'!G24,$M$47*'Nov 20'!G24,'Dec 20'!G24*'FY21'!$M$48,'FY21'!$M$49*'Jan 21'!G24,'Feb 21'!G24*'FY21'!$M$50,'FY21'!$M$51*'Mar 21'!G24,'Apr 21'!G24*'FY21'!$M$52,'FY21'!$M$53*'May 21'!G24,'June 21'!G24*'FY21'!$M$54)/$M$56</f>
        <v>204.51562754705972</v>
      </c>
      <c r="H24" s="6">
        <f t="shared" si="0"/>
        <v>27</v>
      </c>
      <c r="I24" s="6">
        <f t="shared" si="1"/>
        <v>26</v>
      </c>
      <c r="L24" s="43"/>
      <c r="M24" s="44" t="str">
        <f>M7</f>
        <v>Rail/Bus</v>
      </c>
    </row>
    <row r="25" spans="1:13" x14ac:dyDescent="0.3">
      <c r="A25" s="5" t="s">
        <v>23</v>
      </c>
      <c r="B25" s="6">
        <f>SUM($M$8*'July 20'!B25,'Aug 20'!B25*'FY21'!$M$9,'Sept 20'!B25*'FY21'!$M$10,'FY21'!$M$11*'Oct 20'!B25,$M$12*'Nov 20'!B25,'Dec 20'!B25*'FY21'!$M$13,'FY21'!$M$14*'Jan 21'!B25,'Feb 21'!B25*'FY21'!$M$15,'FY21'!$M$16*'Mar 21'!B25,'Apr 21'!B25*'FY21'!$M$17,'FY21'!$M$18*'May 21'!B25,'June 21'!B25*'FY21'!$M$19)/$M$21</f>
        <v>233.55755742165243</v>
      </c>
      <c r="C25" s="6">
        <f>SUM($M$8*'July 20'!C25,'Aug 20'!C25*'FY21'!$M$9,'Sept 20'!C25*'FY21'!$M$10,'FY21'!$M$11*'Oct 20'!C25,$M$12*'Nov 20'!C25,'Dec 20'!C25*'FY21'!$M$13,'FY21'!$M$14*'Jan 21'!C25,'Feb 21'!C25*'FY21'!$M$15,'FY21'!$M$16*'Mar 21'!C25,'Apr 21'!C25*'FY21'!$M$17,'FY21'!$M$18*'May 21'!C25,'June 21'!C25*'FY21'!$M$19)/$M$21</f>
        <v>194.96007778181658</v>
      </c>
      <c r="D25" s="6">
        <f>SUM($M$25*'July 20'!D25,'Aug 20'!D25*'FY21'!$M$26,'Sept 20'!D25*'FY21'!$M$27,'FY21'!$M$28*'Oct 20'!D25,$M$29*'Nov 20'!D25,'Dec 20'!D25*'FY21'!$M$30,'FY21'!$M$31*'Jan 21'!D25,'Feb 21'!D25*'FY21'!$M$32,'FY21'!$M$33*'Mar 21'!D25,'Apr 21'!D25*'FY21'!$M$34,'FY21'!$M$35*'May 21'!D25,'June 21'!D25*'FY21'!$M$36)/$M$38</f>
        <v>221.69867577197675</v>
      </c>
      <c r="E25" s="6">
        <f>SUM($M$25*'July 20'!E25,'Aug 20'!E25*'FY21'!$M$26,'Sept 20'!E25*'FY21'!$M$27,'FY21'!$M$28*'Oct 20'!E25,$M$29*'Nov 20'!E25,'Dec 20'!E25*'FY21'!$M$30,'FY21'!$M$31*'Jan 21'!E25,'Feb 21'!E25*'FY21'!$M$32,'FY21'!$M$33*'Mar 21'!E25,'Apr 21'!E25*'FY21'!$M$34,'FY21'!$M$35*'May 21'!E25,'June 21'!E25*'FY21'!$M$36)/$M$38</f>
        <v>178.6321878896189</v>
      </c>
      <c r="F25" s="6">
        <f>SUM($M$43*'July 20'!F25,'Aug 20'!F25*'FY21'!$M$44,'Sept 20'!F25*'FY21'!$M$45,'FY21'!$M$46*'Oct 20'!F25,$M$47*'Nov 20'!F25,'Dec 20'!F25*'FY21'!$M$48,'FY21'!$M$49*'Jan 21'!F25,'Feb 21'!F25*'FY21'!$M$50,'FY21'!$M$51*'Mar 21'!F25,'Apr 21'!F25*'FY21'!$M$52,'FY21'!$M$53*'May 21'!F25,'June 21'!F25*'FY21'!$M$54)/$M$56</f>
        <v>205.98636915124007</v>
      </c>
      <c r="G25" s="6">
        <f>SUM($M$43*'July 20'!G25,'Aug 20'!G25*'FY21'!$M$44,'Sept 20'!G25*'FY21'!$M$45,'FY21'!$M$46*'Oct 20'!G25,$M$47*'Nov 20'!G25,'Dec 20'!G25*'FY21'!$M$48,'FY21'!$M$49*'Jan 21'!G25,'Feb 21'!G25*'FY21'!$M$50,'FY21'!$M$51*'Mar 21'!G25,'Apr 21'!G25*'FY21'!$M$52,'FY21'!$M$53*'May 21'!G25,'June 21'!G25*'FY21'!$M$54)/$M$56</f>
        <v>161.67324422392792</v>
      </c>
      <c r="H25" s="6">
        <f t="shared" si="0"/>
        <v>33</v>
      </c>
      <c r="I25" s="6">
        <f t="shared" si="1"/>
        <v>39</v>
      </c>
      <c r="L25" s="35" t="s">
        <v>56</v>
      </c>
      <c r="M25" s="45">
        <v>4</v>
      </c>
    </row>
    <row r="26" spans="1:13" x14ac:dyDescent="0.3">
      <c r="A26" s="5" t="s">
        <v>24</v>
      </c>
      <c r="B26" s="6">
        <f>SUM($M$8*'July 20'!B26,'Aug 20'!B26*'FY21'!$M$9,'Sept 20'!B26*'FY21'!$M$10,'FY21'!$M$11*'Oct 20'!B26,$M$12*'Nov 20'!B26,'Dec 20'!B26*'FY21'!$M$13,'FY21'!$M$14*'Jan 21'!B26,'Feb 21'!B26*'FY21'!$M$15,'FY21'!$M$16*'Mar 21'!B26,'Apr 21'!B26*'FY21'!$M$17,'FY21'!$M$18*'May 21'!B26,'June 21'!B26*'FY21'!$M$19)/$M$21</f>
        <v>183.00163729727194</v>
      </c>
      <c r="C26" s="6">
        <f>SUM($M$8*'July 20'!C26,'Aug 20'!C26*'FY21'!$M$9,'Sept 20'!C26*'FY21'!$M$10,'FY21'!$M$11*'Oct 20'!C26,$M$12*'Nov 20'!C26,'Dec 20'!C26*'FY21'!$M$13,'FY21'!$M$14*'Jan 21'!C26,'Feb 21'!C26*'FY21'!$M$15,'FY21'!$M$16*'Mar 21'!C26,'Apr 21'!C26*'FY21'!$M$17,'FY21'!$M$18*'May 21'!C26,'June 21'!C26*'FY21'!$M$19)/$M$21</f>
        <v>234.39391400473249</v>
      </c>
      <c r="D26" s="6">
        <f>SUM($M$25*'July 20'!D26,'Aug 20'!D26*'FY21'!$M$26,'Sept 20'!D26*'FY21'!$M$27,'FY21'!$M$28*'Oct 20'!D26,$M$29*'Nov 20'!D26,'Dec 20'!D26*'FY21'!$M$30,'FY21'!$M$31*'Jan 21'!D26,'Feb 21'!D26*'FY21'!$M$32,'FY21'!$M$33*'Mar 21'!D26,'Apr 21'!D26*'FY21'!$M$34,'FY21'!$M$35*'May 21'!D26,'June 21'!D26*'FY21'!$M$36)/$M$38</f>
        <v>170.15986181664783</v>
      </c>
      <c r="E26" s="6">
        <f>SUM($M$25*'July 20'!E26,'Aug 20'!E26*'FY21'!$M$26,'Sept 20'!E26*'FY21'!$M$27,'FY21'!$M$28*'Oct 20'!E26,$M$29*'Nov 20'!E26,'Dec 20'!E26*'FY21'!$M$30,'FY21'!$M$31*'Jan 21'!E26,'Feb 21'!E26*'FY21'!$M$32,'FY21'!$M$33*'Mar 21'!E26,'Apr 21'!E26*'FY21'!$M$34,'FY21'!$M$35*'May 21'!E26,'June 21'!E26*'FY21'!$M$36)/$M$38</f>
        <v>231.97208033953757</v>
      </c>
      <c r="F26" s="6">
        <f>SUM($M$43*'July 20'!F26,'Aug 20'!F26*'FY21'!$M$44,'Sept 20'!F26*'FY21'!$M$45,'FY21'!$M$46*'Oct 20'!F26,$M$47*'Nov 20'!F26,'Dec 20'!F26*'FY21'!$M$48,'FY21'!$M$49*'Jan 21'!F26,'Feb 21'!F26*'FY21'!$M$50,'FY21'!$M$51*'Mar 21'!F26,'Apr 21'!F26*'FY21'!$M$52,'FY21'!$M$53*'May 21'!F26,'June 21'!F26*'FY21'!$M$54)/$M$56</f>
        <v>150.42992146772693</v>
      </c>
      <c r="G26" s="6">
        <f>SUM($M$43*'July 20'!G26,'Aug 20'!G26*'FY21'!$M$44,'Sept 20'!G26*'FY21'!$M$45,'FY21'!$M$46*'Oct 20'!G26,$M$47*'Nov 20'!G26,'Dec 20'!G26*'FY21'!$M$48,'FY21'!$M$49*'Jan 21'!G26,'Feb 21'!G26*'FY21'!$M$50,'FY21'!$M$51*'Mar 21'!G26,'Apr 21'!G26*'FY21'!$M$52,'FY21'!$M$53*'May 21'!G26,'June 21'!G26*'FY21'!$M$54)/$M$56</f>
        <v>192.09346185748717</v>
      </c>
      <c r="H26" s="6">
        <f t="shared" si="0"/>
        <v>40</v>
      </c>
      <c r="I26" s="6">
        <f t="shared" si="1"/>
        <v>33</v>
      </c>
      <c r="L26" s="35" t="s">
        <v>57</v>
      </c>
      <c r="M26" s="46">
        <v>5</v>
      </c>
    </row>
    <row r="27" spans="1:13" x14ac:dyDescent="0.3">
      <c r="A27" s="5" t="s">
        <v>25</v>
      </c>
      <c r="B27" s="6">
        <f>SUM($M$8*'July 20'!B27,'Aug 20'!B27*'FY21'!$M$9,'Sept 20'!B27*'FY21'!$M$10,'FY21'!$M$11*'Oct 20'!B27,$M$12*'Nov 20'!B27,'Dec 20'!B27*'FY21'!$M$13,'FY21'!$M$14*'Jan 21'!B27,'Feb 21'!B27*'FY21'!$M$15,'FY21'!$M$16*'Mar 21'!B27,'Apr 21'!B27*'FY21'!$M$17,'FY21'!$M$18*'May 21'!B27,'June 21'!B27*'FY21'!$M$19)/$M$21</f>
        <v>135.2045921859403</v>
      </c>
      <c r="C27" s="6">
        <f>SUM($M$8*'July 20'!C27,'Aug 20'!C27*'FY21'!$M$9,'Sept 20'!C27*'FY21'!$M$10,'FY21'!$M$11*'Oct 20'!C27,$M$12*'Nov 20'!C27,'Dec 20'!C27*'FY21'!$M$13,'FY21'!$M$14*'Jan 21'!C27,'Feb 21'!C27*'FY21'!$M$15,'FY21'!$M$16*'Mar 21'!C27,'Apr 21'!C27*'FY21'!$M$17,'FY21'!$M$18*'May 21'!C27,'June 21'!C27*'FY21'!$M$19)/$M$21</f>
        <v>140.60013754467261</v>
      </c>
      <c r="D27" s="6">
        <f>SUM($M$25*'July 20'!D27,'Aug 20'!D27*'FY21'!$M$26,'Sept 20'!D27*'FY21'!$M$27,'FY21'!$M$28*'Oct 20'!D27,$M$29*'Nov 20'!D27,'Dec 20'!D27*'FY21'!$M$30,'FY21'!$M$31*'Jan 21'!D27,'Feb 21'!D27*'FY21'!$M$32,'FY21'!$M$33*'Mar 21'!D27,'Apr 21'!D27*'FY21'!$M$34,'FY21'!$M$35*'May 21'!D27,'June 21'!D27*'FY21'!$M$36)/$M$38</f>
        <v>109.26982663764446</v>
      </c>
      <c r="E27" s="6">
        <f>SUM($M$25*'July 20'!E27,'Aug 20'!E27*'FY21'!$M$26,'Sept 20'!E27*'FY21'!$M$27,'FY21'!$M$28*'Oct 20'!E27,$M$29*'Nov 20'!E27,'Dec 20'!E27*'FY21'!$M$30,'FY21'!$M$31*'Jan 21'!E27,'Feb 21'!E27*'FY21'!$M$32,'FY21'!$M$33*'Mar 21'!E27,'Apr 21'!E27*'FY21'!$M$34,'FY21'!$M$35*'May 21'!E27,'June 21'!E27*'FY21'!$M$36)/$M$38</f>
        <v>112.12216760133319</v>
      </c>
      <c r="F27" s="6">
        <f>SUM($M$43*'July 20'!F27,'Aug 20'!F27*'FY21'!$M$44,'Sept 20'!F27*'FY21'!$M$45,'FY21'!$M$46*'Oct 20'!F27,$M$47*'Nov 20'!F27,'Dec 20'!F27*'FY21'!$M$48,'FY21'!$M$49*'Jan 21'!F27,'Feb 21'!F27*'FY21'!$M$50,'FY21'!$M$51*'Mar 21'!F27,'Apr 21'!F27*'FY21'!$M$52,'FY21'!$M$53*'May 21'!F27,'June 21'!F27*'FY21'!$M$54)/$M$56</f>
        <v>94.925589530795065</v>
      </c>
      <c r="G27" s="6">
        <f>SUM($M$43*'July 20'!G27,'Aug 20'!G27*'FY21'!$M$44,'Sept 20'!G27*'FY21'!$M$45,'FY21'!$M$46*'Oct 20'!G27,$M$47*'Nov 20'!G27,'Dec 20'!G27*'FY21'!$M$48,'FY21'!$M$49*'Jan 21'!G27,'Feb 21'!G27*'FY21'!$M$50,'FY21'!$M$51*'Mar 21'!G27,'Apr 21'!G27*'FY21'!$M$52,'FY21'!$M$53*'May 21'!G27,'June 21'!G27*'FY21'!$M$54)/$M$56</f>
        <v>101.92532847629437</v>
      </c>
      <c r="H27" s="6">
        <f t="shared" si="0"/>
        <v>43</v>
      </c>
      <c r="I27" s="6">
        <f t="shared" si="1"/>
        <v>43</v>
      </c>
      <c r="L27" s="35" t="s">
        <v>58</v>
      </c>
      <c r="M27" s="46">
        <v>4</v>
      </c>
    </row>
    <row r="28" spans="1:13" x14ac:dyDescent="0.3">
      <c r="A28" s="5" t="s">
        <v>26</v>
      </c>
      <c r="B28" s="6">
        <f>SUM($M$8*'July 20'!B28,'Aug 20'!B28*'FY21'!$M$9,'Sept 20'!B28*'FY21'!$M$10,'FY21'!$M$11*'Oct 20'!B28,$M$12*'Nov 20'!B28,'Dec 20'!B28*'FY21'!$M$13,'FY21'!$M$14*'Jan 21'!B28,'Feb 21'!B28*'FY21'!$M$15,'FY21'!$M$16*'Mar 21'!B28,'Apr 21'!B28*'FY21'!$M$17,'FY21'!$M$18*'May 21'!B28,'June 21'!B28*'FY21'!$M$19)/$M$21</f>
        <v>146.01539861291758</v>
      </c>
      <c r="C28" s="6">
        <f>SUM($M$8*'July 20'!C28,'Aug 20'!C28*'FY21'!$M$9,'Sept 20'!C28*'FY21'!$M$10,'FY21'!$M$11*'Oct 20'!C28,$M$12*'Nov 20'!C28,'Dec 20'!C28*'FY21'!$M$13,'FY21'!$M$14*'Jan 21'!C28,'Feb 21'!C28*'FY21'!$M$15,'FY21'!$M$16*'Mar 21'!C28,'Apr 21'!C28*'FY21'!$M$17,'FY21'!$M$18*'May 21'!C28,'June 21'!C28*'FY21'!$M$19)/$M$21</f>
        <v>142.81173022847304</v>
      </c>
      <c r="D28" s="6">
        <f>SUM($M$25*'July 20'!D28,'Aug 20'!D28*'FY21'!$M$26,'Sept 20'!D28*'FY21'!$M$27,'FY21'!$M$28*'Oct 20'!D28,$M$29*'Nov 20'!D28,'Dec 20'!D28*'FY21'!$M$30,'FY21'!$M$31*'Jan 21'!D28,'Feb 21'!D28*'FY21'!$M$32,'FY21'!$M$33*'Mar 21'!D28,'Apr 21'!D28*'FY21'!$M$34,'FY21'!$M$35*'May 21'!D28,'June 21'!D28*'FY21'!$M$36)/$M$38</f>
        <v>115.09481717256887</v>
      </c>
      <c r="E28" s="6">
        <f>SUM($M$25*'July 20'!E28,'Aug 20'!E28*'FY21'!$M$26,'Sept 20'!E28*'FY21'!$M$27,'FY21'!$M$28*'Oct 20'!E28,$M$29*'Nov 20'!E28,'Dec 20'!E28*'FY21'!$M$30,'FY21'!$M$31*'Jan 21'!E28,'Feb 21'!E28*'FY21'!$M$32,'FY21'!$M$33*'Mar 21'!E28,'Apr 21'!E28*'FY21'!$M$34,'FY21'!$M$35*'May 21'!E28,'June 21'!E28*'FY21'!$M$36)/$M$38</f>
        <v>116.06415922776411</v>
      </c>
      <c r="F28" s="6">
        <f>SUM($M$43*'July 20'!F28,'Aug 20'!F28*'FY21'!$M$44,'Sept 20'!F28*'FY21'!$M$45,'FY21'!$M$46*'Oct 20'!F28,$M$47*'Nov 20'!F28,'Dec 20'!F28*'FY21'!$M$48,'FY21'!$M$49*'Jan 21'!F28,'Feb 21'!F28*'FY21'!$M$50,'FY21'!$M$51*'Mar 21'!F28,'Apr 21'!F28*'FY21'!$M$52,'FY21'!$M$53*'May 21'!F28,'June 21'!F28*'FY21'!$M$54)/$M$56</f>
        <v>98.236099311682295</v>
      </c>
      <c r="G28" s="6">
        <f>SUM($M$43*'July 20'!G28,'Aug 20'!G28*'FY21'!$M$44,'Sept 20'!G28*'FY21'!$M$45,'FY21'!$M$46*'Oct 20'!G28,$M$47*'Nov 20'!G28,'Dec 20'!G28*'FY21'!$M$48,'FY21'!$M$49*'Jan 21'!G28,'Feb 21'!G28*'FY21'!$M$50,'FY21'!$M$51*'Mar 21'!G28,'Apr 21'!G28*'FY21'!$M$52,'FY21'!$M$53*'May 21'!G28,'June 21'!G28*'FY21'!$M$54)/$M$56</f>
        <v>103.73309461034553</v>
      </c>
      <c r="H28" s="6">
        <f t="shared" si="0"/>
        <v>41</v>
      </c>
      <c r="I28" s="6">
        <f t="shared" si="1"/>
        <v>42</v>
      </c>
      <c r="L28" s="35" t="s">
        <v>59</v>
      </c>
      <c r="M28" s="46">
        <v>5</v>
      </c>
    </row>
    <row r="29" spans="1:13" x14ac:dyDescent="0.3">
      <c r="A29" s="5" t="s">
        <v>27</v>
      </c>
      <c r="B29" s="6">
        <f>SUM($M$8*'July 20'!B29,'Aug 20'!B29*'FY21'!$M$9,'Sept 20'!B29*'FY21'!$M$10,'FY21'!$M$11*'Oct 20'!B29,$M$12*'Nov 20'!B29,'Dec 20'!B29*'FY21'!$M$13,'FY21'!$M$14*'Jan 21'!B29,'Feb 21'!B29*'FY21'!$M$15,'FY21'!$M$16*'Mar 21'!B29,'Apr 21'!B29*'FY21'!$M$17,'FY21'!$M$18*'May 21'!B29,'June 21'!B29*'FY21'!$M$19)/$M$21</f>
        <v>212.24853987323144</v>
      </c>
      <c r="C29" s="6">
        <f>SUM($M$8*'July 20'!C29,'Aug 20'!C29*'FY21'!$M$9,'Sept 20'!C29*'FY21'!$M$10,'FY21'!$M$11*'Oct 20'!C29,$M$12*'Nov 20'!C29,'Dec 20'!C29*'FY21'!$M$13,'FY21'!$M$14*'Jan 21'!C29,'Feb 21'!C29*'FY21'!$M$15,'FY21'!$M$16*'Mar 21'!C29,'Apr 21'!C29*'FY21'!$M$17,'FY21'!$M$18*'May 21'!C29,'June 21'!C29*'FY21'!$M$19)/$M$21</f>
        <v>210.80515122038443</v>
      </c>
      <c r="D29" s="6">
        <f>SUM($M$25*'July 20'!D29,'Aug 20'!D29*'FY21'!$M$26,'Sept 20'!D29*'FY21'!$M$27,'FY21'!$M$28*'Oct 20'!D29,$M$29*'Nov 20'!D29,'Dec 20'!D29*'FY21'!$M$30,'FY21'!$M$31*'Jan 21'!D29,'Feb 21'!D29*'FY21'!$M$32,'FY21'!$M$33*'Mar 21'!D29,'Apr 21'!D29*'FY21'!$M$34,'FY21'!$M$35*'May 21'!D29,'June 21'!D29*'FY21'!$M$36)/$M$38</f>
        <v>195.56003363322912</v>
      </c>
      <c r="E29" s="6">
        <f>SUM($M$25*'July 20'!E29,'Aug 20'!E29*'FY21'!$M$26,'Sept 20'!E29*'FY21'!$M$27,'FY21'!$M$28*'Oct 20'!E29,$M$29*'Nov 20'!E29,'Dec 20'!E29*'FY21'!$M$30,'FY21'!$M$31*'Jan 21'!E29,'Feb 21'!E29*'FY21'!$M$32,'FY21'!$M$33*'Mar 21'!E29,'Apr 21'!E29*'FY21'!$M$34,'FY21'!$M$35*'May 21'!E29,'June 21'!E29*'FY21'!$M$36)/$M$38</f>
        <v>183.1062575582844</v>
      </c>
      <c r="F29" s="6">
        <f>SUM($M$43*'July 20'!F29,'Aug 20'!F29*'FY21'!$M$44,'Sept 20'!F29*'FY21'!$M$45,'FY21'!$M$46*'Oct 20'!F29,$M$47*'Nov 20'!F29,'Dec 20'!F29*'FY21'!$M$48,'FY21'!$M$49*'Jan 21'!F29,'Feb 21'!F29*'FY21'!$M$50,'FY21'!$M$51*'Mar 21'!F29,'Apr 21'!F29*'FY21'!$M$52,'FY21'!$M$53*'May 21'!F29,'June 21'!F29*'FY21'!$M$54)/$M$56</f>
        <v>169.28683497874388</v>
      </c>
      <c r="G29" s="6">
        <f>SUM($M$43*'July 20'!G29,'Aug 20'!G29*'FY21'!$M$44,'Sept 20'!G29*'FY21'!$M$45,'FY21'!$M$46*'Oct 20'!G29,$M$47*'Nov 20'!G29,'Dec 20'!G29*'FY21'!$M$48,'FY21'!$M$49*'Jan 21'!G29,'Feb 21'!G29*'FY21'!$M$50,'FY21'!$M$51*'Mar 21'!G29,'Apr 21'!G29*'FY21'!$M$52,'FY21'!$M$53*'May 21'!G29,'June 21'!G29*'FY21'!$M$54)/$M$56</f>
        <v>169.10315234083734</v>
      </c>
      <c r="H29" s="6">
        <f t="shared" si="0"/>
        <v>37</v>
      </c>
      <c r="I29" s="6">
        <f t="shared" si="1"/>
        <v>37</v>
      </c>
      <c r="L29" s="35" t="s">
        <v>60</v>
      </c>
      <c r="M29" s="46">
        <v>4</v>
      </c>
    </row>
    <row r="30" spans="1:13" x14ac:dyDescent="0.3">
      <c r="A30" s="5" t="s">
        <v>28</v>
      </c>
      <c r="B30" s="6">
        <f>SUM($M$8*'July 20'!B30,'Aug 20'!B30*'FY21'!$M$9,'Sept 20'!B30*'FY21'!$M$10,'FY21'!$M$11*'Oct 20'!B30,$M$12*'Nov 20'!B30,'Dec 20'!B30*'FY21'!$M$13,'FY21'!$M$14*'Jan 21'!B30,'Feb 21'!B30*'FY21'!$M$15,'FY21'!$M$16*'Mar 21'!B30,'Apr 21'!B30*'FY21'!$M$17,'FY21'!$M$18*'May 21'!B30,'June 21'!B30*'FY21'!$M$19)/$M$21</f>
        <v>226.79558174739034</v>
      </c>
      <c r="C30" s="6">
        <f>SUM($M$8*'July 20'!C30,'Aug 20'!C30*'FY21'!$M$9,'Sept 20'!C30*'FY21'!$M$10,'FY21'!$M$11*'Oct 20'!C30,$M$12*'Nov 20'!C30,'Dec 20'!C30*'FY21'!$M$13,'FY21'!$M$14*'Jan 21'!C30,'Feb 21'!C30*'FY21'!$M$15,'FY21'!$M$16*'Mar 21'!C30,'Apr 21'!C30*'FY21'!$M$17,'FY21'!$M$18*'May 21'!C30,'June 21'!C30*'FY21'!$M$19)/$M$21</f>
        <v>233.6203392597676</v>
      </c>
      <c r="D30" s="6">
        <f>SUM($M$25*'July 20'!D30,'Aug 20'!D30*'FY21'!$M$26,'Sept 20'!D30*'FY21'!$M$27,'FY21'!$M$28*'Oct 20'!D30,$M$29*'Nov 20'!D30,'Dec 20'!D30*'FY21'!$M$30,'FY21'!$M$31*'Jan 21'!D30,'Feb 21'!D30*'FY21'!$M$32,'FY21'!$M$33*'Mar 21'!D30,'Apr 21'!D30*'FY21'!$M$34,'FY21'!$M$35*'May 21'!D30,'June 21'!D30*'FY21'!$M$36)/$M$38</f>
        <v>203.06764840269932</v>
      </c>
      <c r="E30" s="6">
        <f>SUM($M$25*'July 20'!E30,'Aug 20'!E30*'FY21'!$M$26,'Sept 20'!E30*'FY21'!$M$27,'FY21'!$M$28*'Oct 20'!E30,$M$29*'Nov 20'!E30,'Dec 20'!E30*'FY21'!$M$30,'FY21'!$M$31*'Jan 21'!E30,'Feb 21'!E30*'FY21'!$M$32,'FY21'!$M$33*'Mar 21'!E30,'Apr 21'!E30*'FY21'!$M$34,'FY21'!$M$35*'May 21'!E30,'June 21'!E30*'FY21'!$M$36)/$M$38</f>
        <v>207.69547597599538</v>
      </c>
      <c r="F30" s="6">
        <f>SUM($M$43*'July 20'!F30,'Aug 20'!F30*'FY21'!$M$44,'Sept 20'!F30*'FY21'!$M$45,'FY21'!$M$46*'Oct 20'!F30,$M$47*'Nov 20'!F30,'Dec 20'!F30*'FY21'!$M$48,'FY21'!$M$49*'Jan 21'!F30,'Feb 21'!F30*'FY21'!$M$50,'FY21'!$M$51*'Mar 21'!F30,'Apr 21'!F30*'FY21'!$M$52,'FY21'!$M$53*'May 21'!F30,'June 21'!F30*'FY21'!$M$54)/$M$56</f>
        <v>178.50122030820233</v>
      </c>
      <c r="G30" s="6">
        <f>SUM($M$43*'July 20'!G30,'Aug 20'!G30*'FY21'!$M$44,'Sept 20'!G30*'FY21'!$M$45,'FY21'!$M$46*'Oct 20'!G30,$M$47*'Nov 20'!G30,'Dec 20'!G30*'FY21'!$M$48,'FY21'!$M$49*'Jan 21'!G30,'Feb 21'!G30*'FY21'!$M$50,'FY21'!$M$51*'Mar 21'!G30,'Apr 21'!G30*'FY21'!$M$52,'FY21'!$M$53*'May 21'!G30,'June 21'!G30*'FY21'!$M$54)/$M$56</f>
        <v>186.5159076082671</v>
      </c>
      <c r="H30" s="6">
        <f t="shared" si="0"/>
        <v>34</v>
      </c>
      <c r="I30" s="6">
        <f t="shared" si="1"/>
        <v>34</v>
      </c>
      <c r="L30" s="35" t="s">
        <v>61</v>
      </c>
      <c r="M30" s="46">
        <v>4</v>
      </c>
    </row>
    <row r="31" spans="1:13" x14ac:dyDescent="0.3">
      <c r="A31" s="5" t="s">
        <v>29</v>
      </c>
      <c r="B31" s="6">
        <f>SUM($M$8*'July 20'!B31,'Aug 20'!B31*'FY21'!$M$9,'Sept 20'!B31*'FY21'!$M$10,'FY21'!$M$11*'Oct 20'!B31,$M$12*'Nov 20'!B31,'Dec 20'!B31*'FY21'!$M$13,'FY21'!$M$14*'Jan 21'!B31,'Feb 21'!B31*'FY21'!$M$15,'FY21'!$M$16*'Mar 21'!B31,'Apr 21'!B31*'FY21'!$M$17,'FY21'!$M$18*'May 21'!B31,'June 21'!B31*'FY21'!$M$19)/$M$21</f>
        <v>325.55815203693152</v>
      </c>
      <c r="C31" s="6">
        <f>SUM($M$8*'July 20'!C31,'Aug 20'!C31*'FY21'!$M$9,'Sept 20'!C31*'FY21'!$M$10,'FY21'!$M$11*'Oct 20'!C31,$M$12*'Nov 20'!C31,'Dec 20'!C31*'FY21'!$M$13,'FY21'!$M$14*'Jan 21'!C31,'Feb 21'!C31*'FY21'!$M$15,'FY21'!$M$16*'Mar 21'!C31,'Apr 21'!C31*'FY21'!$M$17,'FY21'!$M$18*'May 21'!C31,'June 21'!C31*'FY21'!$M$19)/$M$21</f>
        <v>334.5950339651497</v>
      </c>
      <c r="D31" s="6">
        <f>SUM($M$25*'July 20'!D31,'Aug 20'!D31*'FY21'!$M$26,'Sept 20'!D31*'FY21'!$M$27,'FY21'!$M$28*'Oct 20'!D31,$M$29*'Nov 20'!D31,'Dec 20'!D31*'FY21'!$M$30,'FY21'!$M$31*'Jan 21'!D31,'Feb 21'!D31*'FY21'!$M$32,'FY21'!$M$33*'Mar 21'!D31,'Apr 21'!D31*'FY21'!$M$34,'FY21'!$M$35*'May 21'!D31,'June 21'!D31*'FY21'!$M$36)/$M$38</f>
        <v>350.97636032006608</v>
      </c>
      <c r="E31" s="6">
        <f>SUM($M$25*'July 20'!E31,'Aug 20'!E31*'FY21'!$M$26,'Sept 20'!E31*'FY21'!$M$27,'FY21'!$M$28*'Oct 20'!E31,$M$29*'Nov 20'!E31,'Dec 20'!E31*'FY21'!$M$30,'FY21'!$M$31*'Jan 21'!E31,'Feb 21'!E31*'FY21'!$M$32,'FY21'!$M$33*'Mar 21'!E31,'Apr 21'!E31*'FY21'!$M$34,'FY21'!$M$35*'May 21'!E31,'June 21'!E31*'FY21'!$M$36)/$M$38</f>
        <v>341.22699591548701</v>
      </c>
      <c r="F31" s="6">
        <f>SUM($M$43*'July 20'!F31,'Aug 20'!F31*'FY21'!$M$44,'Sept 20'!F31*'FY21'!$M$45,'FY21'!$M$46*'Oct 20'!F31,$M$47*'Nov 20'!F31,'Dec 20'!F31*'FY21'!$M$48,'FY21'!$M$49*'Jan 21'!F31,'Feb 21'!F31*'FY21'!$M$50,'FY21'!$M$51*'Mar 21'!F31,'Apr 21'!F31*'FY21'!$M$52,'FY21'!$M$53*'May 21'!F31,'June 21'!F31*'FY21'!$M$54)/$M$56</f>
        <v>319.54319466148911</v>
      </c>
      <c r="G31" s="6">
        <f>SUM($M$43*'July 20'!G31,'Aug 20'!G31*'FY21'!$M$44,'Sept 20'!G31*'FY21'!$M$45,'FY21'!$M$46*'Oct 20'!G31,$M$47*'Nov 20'!G31,'Dec 20'!G31*'FY21'!$M$48,'FY21'!$M$49*'Jan 21'!G31,'Feb 21'!G31*'FY21'!$M$50,'FY21'!$M$51*'Mar 21'!G31,'Apr 21'!G31*'FY21'!$M$52,'FY21'!$M$53*'May 21'!G31,'June 21'!G31*'FY21'!$M$54)/$M$56</f>
        <v>314.55595737400995</v>
      </c>
      <c r="H31" s="6">
        <f t="shared" si="0"/>
        <v>28</v>
      </c>
      <c r="I31" s="6">
        <f t="shared" si="1"/>
        <v>25</v>
      </c>
      <c r="L31" s="35" t="s">
        <v>62</v>
      </c>
      <c r="M31" s="46">
        <v>5</v>
      </c>
    </row>
    <row r="32" spans="1:13" x14ac:dyDescent="0.3">
      <c r="A32" s="5" t="s">
        <v>30</v>
      </c>
      <c r="B32" s="6">
        <f>SUM($M$8*'July 20'!B32,'Aug 20'!B32*'FY21'!$M$9,'Sept 20'!B32*'FY21'!$M$10,'FY21'!$M$11*'Oct 20'!B32,$M$12*'Nov 20'!B32,'Dec 20'!B32*'FY21'!$M$13,'FY21'!$M$14*'Jan 21'!B32,'Feb 21'!B32*'FY21'!$M$15,'FY21'!$M$16*'Mar 21'!B32,'Apr 21'!B32*'FY21'!$M$17,'FY21'!$M$18*'May 21'!B32,'June 21'!B32*'FY21'!$M$19)/$M$21</f>
        <v>786.62021066834166</v>
      </c>
      <c r="C32" s="6">
        <f>SUM($M$8*'July 20'!C32,'Aug 20'!C32*'FY21'!$M$9,'Sept 20'!C32*'FY21'!$M$10,'FY21'!$M$11*'Oct 20'!C32,$M$12*'Nov 20'!C32,'Dec 20'!C32*'FY21'!$M$13,'FY21'!$M$14*'Jan 21'!C32,'Feb 21'!C32*'FY21'!$M$15,'FY21'!$M$16*'Mar 21'!C32,'Apr 21'!C32*'FY21'!$M$17,'FY21'!$M$18*'May 21'!C32,'June 21'!C32*'FY21'!$M$19)/$M$21</f>
        <v>762.04336699290798</v>
      </c>
      <c r="D32" s="6">
        <f>SUM($M$25*'July 20'!D32,'Aug 20'!D32*'FY21'!$M$26,'Sept 20'!D32*'FY21'!$M$27,'FY21'!$M$28*'Oct 20'!D32,$M$29*'Nov 20'!D32,'Dec 20'!D32*'FY21'!$M$30,'FY21'!$M$31*'Jan 21'!D32,'Feb 21'!D32*'FY21'!$M$32,'FY21'!$M$33*'Mar 21'!D32,'Apr 21'!D32*'FY21'!$M$34,'FY21'!$M$35*'May 21'!D32,'June 21'!D32*'FY21'!$M$36)/$M$38</f>
        <v>724.62505533230126</v>
      </c>
      <c r="E32" s="6">
        <f>SUM($M$25*'July 20'!E32,'Aug 20'!E32*'FY21'!$M$26,'Sept 20'!E32*'FY21'!$M$27,'FY21'!$M$28*'Oct 20'!E32,$M$29*'Nov 20'!E32,'Dec 20'!E32*'FY21'!$M$30,'FY21'!$M$31*'Jan 21'!E32,'Feb 21'!E32*'FY21'!$M$32,'FY21'!$M$33*'Mar 21'!E32,'Apr 21'!E32*'FY21'!$M$34,'FY21'!$M$35*'May 21'!E32,'June 21'!E32*'FY21'!$M$36)/$M$38</f>
        <v>702.09958715276412</v>
      </c>
      <c r="F32" s="6">
        <f>SUM($M$43*'July 20'!F32,'Aug 20'!F32*'FY21'!$M$44,'Sept 20'!F32*'FY21'!$M$45,'FY21'!$M$46*'Oct 20'!F32,$M$47*'Nov 20'!F32,'Dec 20'!F32*'FY21'!$M$48,'FY21'!$M$49*'Jan 21'!F32,'Feb 21'!F32*'FY21'!$M$50,'FY21'!$M$51*'Mar 21'!F32,'Apr 21'!F32*'FY21'!$M$52,'FY21'!$M$53*'May 21'!F32,'June 21'!F32*'FY21'!$M$54)/$M$56</f>
        <v>681.47657531783159</v>
      </c>
      <c r="G32" s="6">
        <f>SUM($M$43*'July 20'!G32,'Aug 20'!G32*'FY21'!$M$44,'Sept 20'!G32*'FY21'!$M$45,'FY21'!$M$46*'Oct 20'!G32,$M$47*'Nov 20'!G32,'Dec 20'!G32*'FY21'!$M$48,'FY21'!$M$49*'Jan 21'!G32,'Feb 21'!G32*'FY21'!$M$50,'FY21'!$M$51*'Mar 21'!G32,'Apr 21'!G32*'FY21'!$M$52,'FY21'!$M$53*'May 21'!G32,'June 21'!G32*'FY21'!$M$54)/$M$56</f>
        <v>649.0061999162466</v>
      </c>
      <c r="H32" s="6">
        <f t="shared" si="0"/>
        <v>3</v>
      </c>
      <c r="I32" s="6">
        <f t="shared" si="1"/>
        <v>4</v>
      </c>
      <c r="L32" s="35" t="s">
        <v>63</v>
      </c>
      <c r="M32" s="46">
        <v>4</v>
      </c>
    </row>
    <row r="33" spans="1:13" x14ac:dyDescent="0.3">
      <c r="A33" s="5" t="s">
        <v>31</v>
      </c>
      <c r="B33" s="6">
        <f>SUM($M$8*'July 20'!B33,'Aug 20'!B33*'FY21'!$M$9,'Sept 20'!B33*'FY21'!$M$10,'FY21'!$M$11*'Oct 20'!B33,$M$12*'Nov 20'!B33,'Dec 20'!B33*'FY21'!$M$13,'FY21'!$M$14*'Jan 21'!B33,'Feb 21'!B33*'FY21'!$M$15,'FY21'!$M$16*'Mar 21'!B33,'Apr 21'!B33*'FY21'!$M$17,'FY21'!$M$18*'May 21'!B33,'June 21'!B33*'FY21'!$M$19)/$M$21</f>
        <v>210.66217964614671</v>
      </c>
      <c r="C33" s="6">
        <f>SUM($M$8*'July 20'!C33,'Aug 20'!C33*'FY21'!$M$9,'Sept 20'!C33*'FY21'!$M$10,'FY21'!$M$11*'Oct 20'!C33,$M$12*'Nov 20'!C33,'Dec 20'!C33*'FY21'!$M$13,'FY21'!$M$14*'Jan 21'!C33,'Feb 21'!C33*'FY21'!$M$15,'FY21'!$M$16*'Mar 21'!C33,'Apr 21'!C33*'FY21'!$M$17,'FY21'!$M$18*'May 21'!C33,'June 21'!C33*'FY21'!$M$19)/$M$21</f>
        <v>212.48454737758169</v>
      </c>
      <c r="D33" s="6">
        <f>SUM($M$25*'July 20'!D33,'Aug 20'!D33*'FY21'!$M$26,'Sept 20'!D33*'FY21'!$M$27,'FY21'!$M$28*'Oct 20'!D33,$M$29*'Nov 20'!D33,'Dec 20'!D33*'FY21'!$M$30,'FY21'!$M$31*'Jan 21'!D33,'Feb 21'!D33*'FY21'!$M$32,'FY21'!$M$33*'Mar 21'!D33,'Apr 21'!D33*'FY21'!$M$34,'FY21'!$M$35*'May 21'!D33,'June 21'!D33*'FY21'!$M$36)/$M$38</f>
        <v>172.98358213681144</v>
      </c>
      <c r="E33" s="6">
        <f>SUM($M$25*'July 20'!E33,'Aug 20'!E33*'FY21'!$M$26,'Sept 20'!E33*'FY21'!$M$27,'FY21'!$M$28*'Oct 20'!E33,$M$29*'Nov 20'!E33,'Dec 20'!E33*'FY21'!$M$30,'FY21'!$M$31*'Jan 21'!E33,'Feb 21'!E33*'FY21'!$M$32,'FY21'!$M$33*'Mar 21'!E33,'Apr 21'!E33*'FY21'!$M$34,'FY21'!$M$35*'May 21'!E33,'June 21'!E33*'FY21'!$M$36)/$M$38</f>
        <v>178.23384102959793</v>
      </c>
      <c r="F33" s="6">
        <f>SUM($M$43*'July 20'!F33,'Aug 20'!F33*'FY21'!$M$44,'Sept 20'!F33*'FY21'!$M$45,'FY21'!$M$46*'Oct 20'!F33,$M$47*'Nov 20'!F33,'Dec 20'!F33*'FY21'!$M$48,'FY21'!$M$49*'Jan 21'!F33,'Feb 21'!F33*'FY21'!$M$50,'FY21'!$M$51*'Mar 21'!F33,'Apr 21'!F33*'FY21'!$M$52,'FY21'!$M$53*'May 21'!F33,'June 21'!F33*'FY21'!$M$54)/$M$56</f>
        <v>160.56456319122992</v>
      </c>
      <c r="G33" s="6">
        <f>SUM($M$43*'July 20'!G33,'Aug 20'!G33*'FY21'!$M$44,'Sept 20'!G33*'FY21'!$M$45,'FY21'!$M$46*'Oct 20'!G33,$M$47*'Nov 20'!G33,'Dec 20'!G33*'FY21'!$M$48,'FY21'!$M$49*'Jan 21'!G33,'Feb 21'!G33*'FY21'!$M$50,'FY21'!$M$51*'Mar 21'!G33,'Apr 21'!G33*'FY21'!$M$52,'FY21'!$M$53*'May 21'!G33,'June 21'!G33*'FY21'!$M$54)/$M$56</f>
        <v>164.82917787154918</v>
      </c>
      <c r="H33" s="6">
        <f t="shared" si="0"/>
        <v>38</v>
      </c>
      <c r="I33" s="6">
        <f t="shared" si="1"/>
        <v>36</v>
      </c>
      <c r="L33" s="35" t="s">
        <v>64</v>
      </c>
      <c r="M33" s="46">
        <v>4</v>
      </c>
    </row>
    <row r="34" spans="1:13" x14ac:dyDescent="0.3">
      <c r="A34" s="5" t="s">
        <v>32</v>
      </c>
      <c r="B34" s="6">
        <f>SUM($M$8*'July 20'!B34,'Aug 20'!B34*'FY21'!$M$9,'Sept 20'!B34*'FY21'!$M$10,'FY21'!$M$11*'Oct 20'!B34,$M$12*'Nov 20'!B34,'Dec 20'!B34*'FY21'!$M$13,'FY21'!$M$14*'Jan 21'!B34,'Feb 21'!B34*'FY21'!$M$15,'FY21'!$M$16*'Mar 21'!B34,'Apr 21'!B34*'FY21'!$M$17,'FY21'!$M$18*'May 21'!B34,'June 21'!B34*'FY21'!$M$19)/$M$21</f>
        <v>450.20705105714347</v>
      </c>
      <c r="C34" s="6">
        <f>SUM($M$8*'July 20'!C34,'Aug 20'!C34*'FY21'!$M$9,'Sept 20'!C34*'FY21'!$M$10,'FY21'!$M$11*'Oct 20'!C34,$M$12*'Nov 20'!C34,'Dec 20'!C34*'FY21'!$M$13,'FY21'!$M$14*'Jan 21'!C34,'Feb 21'!C34*'FY21'!$M$15,'FY21'!$M$16*'Mar 21'!C34,'Apr 21'!C34*'FY21'!$M$17,'FY21'!$M$18*'May 21'!C34,'June 21'!C34*'FY21'!$M$19)/$M$21</f>
        <v>449.18182235884126</v>
      </c>
      <c r="D34" s="6">
        <f>SUM($M$25*'July 20'!D34,'Aug 20'!D34*'FY21'!$M$26,'Sept 20'!D34*'FY21'!$M$27,'FY21'!$M$28*'Oct 20'!D34,$M$29*'Nov 20'!D34,'Dec 20'!D34*'FY21'!$M$30,'FY21'!$M$31*'Jan 21'!D34,'Feb 21'!D34*'FY21'!$M$32,'FY21'!$M$33*'Mar 21'!D34,'Apr 21'!D34*'FY21'!$M$34,'FY21'!$M$35*'May 21'!D34,'June 21'!D34*'FY21'!$M$36)/$M$38</f>
        <v>374.64896378900085</v>
      </c>
      <c r="E34" s="6">
        <f>SUM($M$25*'July 20'!E34,'Aug 20'!E34*'FY21'!$M$26,'Sept 20'!E34*'FY21'!$M$27,'FY21'!$M$28*'Oct 20'!E34,$M$29*'Nov 20'!E34,'Dec 20'!E34*'FY21'!$M$30,'FY21'!$M$31*'Jan 21'!E34,'Feb 21'!E34*'FY21'!$M$32,'FY21'!$M$33*'Mar 21'!E34,'Apr 21'!E34*'FY21'!$M$34,'FY21'!$M$35*'May 21'!E34,'June 21'!E34*'FY21'!$M$36)/$M$38</f>
        <v>380.82155139200097</v>
      </c>
      <c r="F34" s="6">
        <f>SUM($M$43*'July 20'!F34,'Aug 20'!F34*'FY21'!$M$44,'Sept 20'!F34*'FY21'!$M$45,'FY21'!$M$46*'Oct 20'!F34,$M$47*'Nov 20'!F34,'Dec 20'!F34*'FY21'!$M$48,'FY21'!$M$49*'Jan 21'!F34,'Feb 21'!F34*'FY21'!$M$50,'FY21'!$M$51*'Mar 21'!F34,'Apr 21'!F34*'FY21'!$M$52,'FY21'!$M$53*'May 21'!F34,'June 21'!F34*'FY21'!$M$54)/$M$56</f>
        <v>335.51271482442939</v>
      </c>
      <c r="G34" s="6">
        <f>SUM($M$43*'July 20'!G34,'Aug 20'!G34*'FY21'!$M$44,'Sept 20'!G34*'FY21'!$M$45,'FY21'!$M$46*'Oct 20'!G34,$M$47*'Nov 20'!G34,'Dec 20'!G34*'FY21'!$M$48,'FY21'!$M$49*'Jan 21'!G34,'Feb 21'!G34*'FY21'!$M$50,'FY21'!$M$51*'Mar 21'!G34,'Apr 21'!G34*'FY21'!$M$52,'FY21'!$M$53*'May 21'!G34,'June 21'!G34*'FY21'!$M$54)/$M$56</f>
        <v>346.45247238241103</v>
      </c>
      <c r="H34" s="6">
        <f t="shared" si="0"/>
        <v>19</v>
      </c>
      <c r="I34" s="6">
        <f t="shared" si="1"/>
        <v>17</v>
      </c>
      <c r="L34" s="35" t="s">
        <v>65</v>
      </c>
      <c r="M34" s="46">
        <v>4</v>
      </c>
    </row>
    <row r="35" spans="1:13" x14ac:dyDescent="0.3">
      <c r="A35" s="5" t="s">
        <v>33</v>
      </c>
      <c r="B35" s="6">
        <f>SUM($M$8*'July 20'!B35,'Aug 20'!B35*'FY21'!$M$9,'Sept 20'!B35*'FY21'!$M$10,'FY21'!$M$11*'Oct 20'!B35,$M$12*'Nov 20'!B35,'Dec 20'!B35*'FY21'!$M$13,'FY21'!$M$14*'Jan 21'!B35,'Feb 21'!B35*'FY21'!$M$15,'FY21'!$M$16*'Mar 21'!B35,'Apr 21'!B35*'FY21'!$M$17,'FY21'!$M$18*'May 21'!B35,'June 21'!B35*'FY21'!$M$19)/$M$21</f>
        <v>144.06140369141144</v>
      </c>
      <c r="C35" s="6">
        <f>SUM($M$8*'July 20'!C35,'Aug 20'!C35*'FY21'!$M$9,'Sept 20'!C35*'FY21'!$M$10,'FY21'!$M$11*'Oct 20'!C35,$M$12*'Nov 20'!C35,'Dec 20'!C35*'FY21'!$M$13,'FY21'!$M$14*'Jan 21'!C35,'Feb 21'!C35*'FY21'!$M$15,'FY21'!$M$16*'Mar 21'!C35,'Apr 21'!C35*'FY21'!$M$17,'FY21'!$M$18*'May 21'!C35,'June 21'!C35*'FY21'!$M$19)/$M$21</f>
        <v>145.34710813681733</v>
      </c>
      <c r="D35" s="6">
        <f>SUM($M$25*'July 20'!D35,'Aug 20'!D35*'FY21'!$M$26,'Sept 20'!D35*'FY21'!$M$27,'FY21'!$M$28*'Oct 20'!D35,$M$29*'Nov 20'!D35,'Dec 20'!D35*'FY21'!$M$30,'FY21'!$M$31*'Jan 21'!D35,'Feb 21'!D35*'FY21'!$M$32,'FY21'!$M$33*'Mar 21'!D35,'Apr 21'!D35*'FY21'!$M$34,'FY21'!$M$35*'May 21'!D35,'June 21'!D35*'FY21'!$M$36)/$M$38</f>
        <v>135.00331088174741</v>
      </c>
      <c r="E35" s="6">
        <f>SUM($M$25*'July 20'!E35,'Aug 20'!E35*'FY21'!$M$26,'Sept 20'!E35*'FY21'!$M$27,'FY21'!$M$28*'Oct 20'!E35,$M$29*'Nov 20'!E35,'Dec 20'!E35*'FY21'!$M$30,'FY21'!$M$31*'Jan 21'!E35,'Feb 21'!E35*'FY21'!$M$32,'FY21'!$M$33*'Mar 21'!E35,'Apr 21'!E35*'FY21'!$M$34,'FY21'!$M$35*'May 21'!E35,'June 21'!E35*'FY21'!$M$36)/$M$38</f>
        <v>135.36829785666001</v>
      </c>
      <c r="F35" s="6">
        <f>SUM($M$43*'July 20'!F35,'Aug 20'!F35*'FY21'!$M$44,'Sept 20'!F35*'FY21'!$M$45,'FY21'!$M$46*'Oct 20'!F35,$M$47*'Nov 20'!F35,'Dec 20'!F35*'FY21'!$M$48,'FY21'!$M$49*'Jan 21'!F35,'Feb 21'!F35*'FY21'!$M$50,'FY21'!$M$51*'Mar 21'!F35,'Apr 21'!F35*'FY21'!$M$52,'FY21'!$M$53*'May 21'!F35,'June 21'!F35*'FY21'!$M$54)/$M$56</f>
        <v>122.87336832354566</v>
      </c>
      <c r="G35" s="6">
        <f>SUM($M$43*'July 20'!G35,'Aug 20'!G35*'FY21'!$M$44,'Sept 20'!G35*'FY21'!$M$45,'FY21'!$M$46*'Oct 20'!G35,$M$47*'Nov 20'!G35,'Dec 20'!G35*'FY21'!$M$48,'FY21'!$M$49*'Jan 21'!G35,'Feb 21'!G35*'FY21'!$M$50,'FY21'!$M$51*'Mar 21'!G35,'Apr 21'!G35*'FY21'!$M$52,'FY21'!$M$53*'May 21'!G35,'June 21'!G35*'FY21'!$M$54)/$M$56</f>
        <v>125.3711504490778</v>
      </c>
      <c r="H35" s="6">
        <f t="shared" si="0"/>
        <v>42</v>
      </c>
      <c r="I35" s="6">
        <f t="shared" si="1"/>
        <v>41</v>
      </c>
      <c r="L35" s="35" t="s">
        <v>66</v>
      </c>
      <c r="M35" s="46">
        <v>5</v>
      </c>
    </row>
    <row r="36" spans="1:13" x14ac:dyDescent="0.3">
      <c r="A36" s="5" t="s">
        <v>34</v>
      </c>
      <c r="B36" s="6">
        <f>SUM($M$8*'July 20'!B36,'Aug 20'!B36*'FY21'!$M$9,'Sept 20'!B36*'FY21'!$M$10,'FY21'!$M$11*'Oct 20'!B36,$M$12*'Nov 20'!B36,'Dec 20'!B36*'FY21'!$M$13,'FY21'!$M$14*'Jan 21'!B36,'Feb 21'!B36*'FY21'!$M$15,'FY21'!$M$16*'Mar 21'!B36,'Apr 21'!B36*'FY21'!$M$17,'FY21'!$M$18*'May 21'!B36,'June 21'!B36*'FY21'!$M$19)/$M$21</f>
        <v>421.26273123702379</v>
      </c>
      <c r="C36" s="6">
        <f>SUM($M$8*'July 20'!C36,'Aug 20'!C36*'FY21'!$M$9,'Sept 20'!C36*'FY21'!$M$10,'FY21'!$M$11*'Oct 20'!C36,$M$12*'Nov 20'!C36,'Dec 20'!C36*'FY21'!$M$13,'FY21'!$M$14*'Jan 21'!C36,'Feb 21'!C36*'FY21'!$M$15,'FY21'!$M$16*'Mar 21'!C36,'Apr 21'!C36*'FY21'!$M$17,'FY21'!$M$18*'May 21'!C36,'June 21'!C36*'FY21'!$M$19)/$M$21</f>
        <v>416.80013373520615</v>
      </c>
      <c r="D36" s="6">
        <f>SUM($M$25*'July 20'!D36,'Aug 20'!D36*'FY21'!$M$26,'Sept 20'!D36*'FY21'!$M$27,'FY21'!$M$28*'Oct 20'!D36,$M$29*'Nov 20'!D36,'Dec 20'!D36*'FY21'!$M$30,'FY21'!$M$31*'Jan 21'!D36,'Feb 21'!D36*'FY21'!$M$32,'FY21'!$M$33*'Mar 21'!D36,'Apr 21'!D36*'FY21'!$M$34,'FY21'!$M$35*'May 21'!D36,'June 21'!D36*'FY21'!$M$36)/$M$38</f>
        <v>441.24910893650281</v>
      </c>
      <c r="E36" s="6">
        <f>SUM($M$25*'July 20'!E36,'Aug 20'!E36*'FY21'!$M$26,'Sept 20'!E36*'FY21'!$M$27,'FY21'!$M$28*'Oct 20'!E36,$M$29*'Nov 20'!E36,'Dec 20'!E36*'FY21'!$M$30,'FY21'!$M$31*'Jan 21'!E36,'Feb 21'!E36*'FY21'!$M$32,'FY21'!$M$33*'Mar 21'!E36,'Apr 21'!E36*'FY21'!$M$34,'FY21'!$M$35*'May 21'!E36,'June 21'!E36*'FY21'!$M$36)/$M$38</f>
        <v>449.59610219460461</v>
      </c>
      <c r="F36" s="6">
        <f>SUM($M$43*'July 20'!F36,'Aug 20'!F36*'FY21'!$M$44,'Sept 20'!F36*'FY21'!$M$45,'FY21'!$M$46*'Oct 20'!F36,$M$47*'Nov 20'!F36,'Dec 20'!F36*'FY21'!$M$48,'FY21'!$M$49*'Jan 21'!F36,'Feb 21'!F36*'FY21'!$M$50,'FY21'!$M$51*'Mar 21'!F36,'Apr 21'!F36*'FY21'!$M$52,'FY21'!$M$53*'May 21'!F36,'June 21'!F36*'FY21'!$M$54)/$M$56</f>
        <v>378.12716883676256</v>
      </c>
      <c r="G36" s="6">
        <f>SUM($M$43*'July 20'!G36,'Aug 20'!G36*'FY21'!$M$44,'Sept 20'!G36*'FY21'!$M$45,'FY21'!$M$46*'Oct 20'!G36,$M$47*'Nov 20'!G36,'Dec 20'!G36*'FY21'!$M$48,'FY21'!$M$49*'Jan 21'!G36,'Feb 21'!G36*'FY21'!$M$50,'FY21'!$M$51*'Mar 21'!G36,'Apr 21'!G36*'FY21'!$M$52,'FY21'!$M$53*'May 21'!G36,'June 21'!G36*'FY21'!$M$54)/$M$56</f>
        <v>374.39022239125268</v>
      </c>
      <c r="H36" s="6">
        <f t="shared" si="0"/>
        <v>20</v>
      </c>
      <c r="I36" s="6">
        <f t="shared" si="1"/>
        <v>19</v>
      </c>
      <c r="L36" s="35" t="s">
        <v>67</v>
      </c>
      <c r="M36" s="46">
        <v>4</v>
      </c>
    </row>
    <row r="37" spans="1:13" x14ac:dyDescent="0.3">
      <c r="A37" s="5" t="s">
        <v>35</v>
      </c>
      <c r="B37" s="6">
        <f>SUM($M$8*'July 20'!B37,'Aug 20'!B37*'FY21'!$M$9,'Sept 20'!B37*'FY21'!$M$10,'FY21'!$M$11*'Oct 20'!B37,$M$12*'Nov 20'!B37,'Dec 20'!B37*'FY21'!$M$13,'FY21'!$M$14*'Jan 21'!B37,'Feb 21'!B37*'FY21'!$M$15,'FY21'!$M$16*'Mar 21'!B37,'Apr 21'!B37*'FY21'!$M$17,'FY21'!$M$18*'May 21'!B37,'June 21'!B37*'FY21'!$M$19)/$M$21</f>
        <v>614.60355039779688</v>
      </c>
      <c r="C37" s="6">
        <f>SUM($M$8*'July 20'!C37,'Aug 20'!C37*'FY21'!$M$9,'Sept 20'!C37*'FY21'!$M$10,'FY21'!$M$11*'Oct 20'!C37,$M$12*'Nov 20'!C37,'Dec 20'!C37*'FY21'!$M$13,'FY21'!$M$14*'Jan 21'!C37,'Feb 21'!C37*'FY21'!$M$15,'FY21'!$M$16*'Mar 21'!C37,'Apr 21'!C37*'FY21'!$M$17,'FY21'!$M$18*'May 21'!C37,'June 21'!C37*'FY21'!$M$19)/$M$21</f>
        <v>642.16647434684967</v>
      </c>
      <c r="D37" s="6">
        <f>SUM($M$25*'July 20'!D37,'Aug 20'!D37*'FY21'!$M$26,'Sept 20'!D37*'FY21'!$M$27,'FY21'!$M$28*'Oct 20'!D37,$M$29*'Nov 20'!D37,'Dec 20'!D37*'FY21'!$M$30,'FY21'!$M$31*'Jan 21'!D37,'Feb 21'!D37*'FY21'!$M$32,'FY21'!$M$33*'Mar 21'!D37,'Apr 21'!D37*'FY21'!$M$34,'FY21'!$M$35*'May 21'!D37,'June 21'!D37*'FY21'!$M$36)/$M$38</f>
        <v>516.006339075234</v>
      </c>
      <c r="E37" s="6">
        <f>SUM($M$25*'July 20'!E37,'Aug 20'!E37*'FY21'!$M$26,'Sept 20'!E37*'FY21'!$M$27,'FY21'!$M$28*'Oct 20'!E37,$M$29*'Nov 20'!E37,'Dec 20'!E37*'FY21'!$M$30,'FY21'!$M$31*'Jan 21'!E37,'Feb 21'!E37*'FY21'!$M$32,'FY21'!$M$33*'Mar 21'!E37,'Apr 21'!E37*'FY21'!$M$34,'FY21'!$M$35*'May 21'!E37,'June 21'!E37*'FY21'!$M$36)/$M$38</f>
        <v>542.20013839223566</v>
      </c>
      <c r="F37" s="6">
        <f>SUM($M$43*'July 20'!F37,'Aug 20'!F37*'FY21'!$M$44,'Sept 20'!F37*'FY21'!$M$45,'FY21'!$M$46*'Oct 20'!F37,$M$47*'Nov 20'!F37,'Dec 20'!F37*'FY21'!$M$48,'FY21'!$M$49*'Jan 21'!F37,'Feb 21'!F37*'FY21'!$M$50,'FY21'!$M$51*'Mar 21'!F37,'Apr 21'!F37*'FY21'!$M$52,'FY21'!$M$53*'May 21'!F37,'June 21'!F37*'FY21'!$M$54)/$M$56</f>
        <v>442.1162757408905</v>
      </c>
      <c r="G37" s="6">
        <f>SUM($M$43*'July 20'!G37,'Aug 20'!G37*'FY21'!$M$44,'Sept 20'!G37*'FY21'!$M$45,'FY21'!$M$46*'Oct 20'!G37,$M$47*'Nov 20'!G37,'Dec 20'!G37*'FY21'!$M$48,'FY21'!$M$49*'Jan 21'!G37,'Feb 21'!G37*'FY21'!$M$50,'FY21'!$M$51*'Mar 21'!G37,'Apr 21'!G37*'FY21'!$M$52,'FY21'!$M$53*'May 21'!G37,'June 21'!G37*'FY21'!$M$54)/$M$56</f>
        <v>467.75034500850586</v>
      </c>
      <c r="H37" s="6">
        <f t="shared" si="0"/>
        <v>7</v>
      </c>
      <c r="I37" s="6">
        <f t="shared" si="1"/>
        <v>6</v>
      </c>
      <c r="L37" s="69"/>
      <c r="M37" s="38"/>
    </row>
    <row r="38" spans="1:13" x14ac:dyDescent="0.3">
      <c r="A38" s="5" t="s">
        <v>36</v>
      </c>
      <c r="B38" s="6">
        <f>SUM($M$8*'July 20'!B38,'Aug 20'!B38*'FY21'!$M$9,'Sept 20'!B38*'FY21'!$M$10,'FY21'!$M$11*'Oct 20'!B38,$M$12*'Nov 20'!B38,'Dec 20'!B38*'FY21'!$M$13,'FY21'!$M$14*'Jan 21'!B38,'Feb 21'!B38*'FY21'!$M$15,'FY21'!$M$16*'Mar 21'!B38,'Apr 21'!B38*'FY21'!$M$17,'FY21'!$M$18*'May 21'!B38,'June 21'!B38*'FY21'!$M$19)/$M$21</f>
        <v>465.22585191306695</v>
      </c>
      <c r="C38" s="6">
        <f>SUM($M$8*'July 20'!C38,'Aug 20'!C38*'FY21'!$M$9,'Sept 20'!C38*'FY21'!$M$10,'FY21'!$M$11*'Oct 20'!C38,$M$12*'Nov 20'!C38,'Dec 20'!C38*'FY21'!$M$13,'FY21'!$M$14*'Jan 21'!C38,'Feb 21'!C38*'FY21'!$M$15,'FY21'!$M$16*'Mar 21'!C38,'Apr 21'!C38*'FY21'!$M$17,'FY21'!$M$18*'May 21'!C38,'June 21'!C38*'FY21'!$M$19)/$M$21</f>
        <v>447.43008471912947</v>
      </c>
      <c r="D38" s="6">
        <f>SUM($M$25*'July 20'!D38,'Aug 20'!D38*'FY21'!$M$26,'Sept 20'!D38*'FY21'!$M$27,'FY21'!$M$28*'Oct 20'!D38,$M$29*'Nov 20'!D38,'Dec 20'!D38*'FY21'!$M$30,'FY21'!$M$31*'Jan 21'!D38,'Feb 21'!D38*'FY21'!$M$32,'FY21'!$M$33*'Mar 21'!D38,'Apr 21'!D38*'FY21'!$M$34,'FY21'!$M$35*'May 21'!D38,'June 21'!D38*'FY21'!$M$36)/$M$38</f>
        <v>361.35716288177758</v>
      </c>
      <c r="E38" s="6">
        <f>SUM($M$25*'July 20'!E38,'Aug 20'!E38*'FY21'!$M$26,'Sept 20'!E38*'FY21'!$M$27,'FY21'!$M$28*'Oct 20'!E38,$M$29*'Nov 20'!E38,'Dec 20'!E38*'FY21'!$M$30,'FY21'!$M$31*'Jan 21'!E38,'Feb 21'!E38*'FY21'!$M$32,'FY21'!$M$33*'Mar 21'!E38,'Apr 21'!E38*'FY21'!$M$34,'FY21'!$M$35*'May 21'!E38,'June 21'!E38*'FY21'!$M$36)/$M$38</f>
        <v>342.2833355313399</v>
      </c>
      <c r="F38" s="6">
        <f>SUM($M$43*'July 20'!F38,'Aug 20'!F38*'FY21'!$M$44,'Sept 20'!F38*'FY21'!$M$45,'FY21'!$M$46*'Oct 20'!F38,$M$47*'Nov 20'!F38,'Dec 20'!F38*'FY21'!$M$48,'FY21'!$M$49*'Jan 21'!F38,'Feb 21'!F38*'FY21'!$M$50,'FY21'!$M$51*'Mar 21'!F38,'Apr 21'!F38*'FY21'!$M$52,'FY21'!$M$53*'May 21'!F38,'June 21'!F38*'FY21'!$M$54)/$M$56</f>
        <v>330.495129601597</v>
      </c>
      <c r="G38" s="6">
        <f>SUM($M$43*'July 20'!G38,'Aug 20'!G38*'FY21'!$M$44,'Sept 20'!G38*'FY21'!$M$45,'FY21'!$M$46*'Oct 20'!G38,$M$47*'Nov 20'!G38,'Dec 20'!G38*'FY21'!$M$48,'FY21'!$M$49*'Jan 21'!G38,'Feb 21'!G38*'FY21'!$M$50,'FY21'!$M$51*'Mar 21'!G38,'Apr 21'!G38*'FY21'!$M$52,'FY21'!$M$53*'May 21'!G38,'June 21'!G38*'FY21'!$M$54)/$M$56</f>
        <v>324.91781992028604</v>
      </c>
      <c r="H38" s="6">
        <f t="shared" si="0"/>
        <v>17</v>
      </c>
      <c r="I38" s="6">
        <f t="shared" si="1"/>
        <v>18</v>
      </c>
      <c r="L38" s="35" t="s">
        <v>68</v>
      </c>
      <c r="M38" s="39">
        <f>SUM(M25:M36)</f>
        <v>52</v>
      </c>
    </row>
    <row r="39" spans="1:13" x14ac:dyDescent="0.3">
      <c r="A39" s="5" t="s">
        <v>37</v>
      </c>
      <c r="B39" s="6">
        <f>SUM($M$8*'July 20'!B39,'Aug 20'!B39*'FY21'!$M$9,'Sept 20'!B39*'FY21'!$M$10,'FY21'!$M$11*'Oct 20'!B39,$M$12*'Nov 20'!B39,'Dec 20'!B39*'FY21'!$M$13,'FY21'!$M$14*'Jan 21'!B39,'Feb 21'!B39*'FY21'!$M$15,'FY21'!$M$16*'Mar 21'!B39,'Apr 21'!B39*'FY21'!$M$17,'FY21'!$M$18*'May 21'!B39,'June 21'!B39*'FY21'!$M$19)/$M$21</f>
        <v>369.64268850956273</v>
      </c>
      <c r="C39" s="6">
        <f>SUM($M$8*'July 20'!C39,'Aug 20'!C39*'FY21'!$M$9,'Sept 20'!C39*'FY21'!$M$10,'FY21'!$M$11*'Oct 20'!C39,$M$12*'Nov 20'!C39,'Dec 20'!C39*'FY21'!$M$13,'FY21'!$M$14*'Jan 21'!C39,'Feb 21'!C39*'FY21'!$M$15,'FY21'!$M$16*'Mar 21'!C39,'Apr 21'!C39*'FY21'!$M$17,'FY21'!$M$18*'May 21'!C39,'June 21'!C39*'FY21'!$M$19)/$M$21</f>
        <v>356.36677394412987</v>
      </c>
      <c r="D39" s="6">
        <f>SUM($M$25*'July 20'!D39,'Aug 20'!D39*'FY21'!$M$26,'Sept 20'!D39*'FY21'!$M$27,'FY21'!$M$28*'Oct 20'!D39,$M$29*'Nov 20'!D39,'Dec 20'!D39*'FY21'!$M$30,'FY21'!$M$31*'Jan 21'!D39,'Feb 21'!D39*'FY21'!$M$32,'FY21'!$M$33*'Mar 21'!D39,'Apr 21'!D39*'FY21'!$M$34,'FY21'!$M$35*'May 21'!D39,'June 21'!D39*'FY21'!$M$36)/$M$38</f>
        <v>327.86996994577777</v>
      </c>
      <c r="E39" s="6">
        <f>SUM($M$25*'July 20'!E39,'Aug 20'!E39*'FY21'!$M$26,'Sept 20'!E39*'FY21'!$M$27,'FY21'!$M$28*'Oct 20'!E39,$M$29*'Nov 20'!E39,'Dec 20'!E39*'FY21'!$M$30,'FY21'!$M$31*'Jan 21'!E39,'Feb 21'!E39*'FY21'!$M$32,'FY21'!$M$33*'Mar 21'!E39,'Apr 21'!E39*'FY21'!$M$34,'FY21'!$M$35*'May 21'!E39,'June 21'!E39*'FY21'!$M$36)/$M$38</f>
        <v>306.82453327714882</v>
      </c>
      <c r="F39" s="6">
        <f>SUM($M$43*'July 20'!F39,'Aug 20'!F39*'FY21'!$M$44,'Sept 20'!F39*'FY21'!$M$45,'FY21'!$M$46*'Oct 20'!F39,$M$47*'Nov 20'!F39,'Dec 20'!F39*'FY21'!$M$48,'FY21'!$M$49*'Jan 21'!F39,'Feb 21'!F39*'FY21'!$M$50,'FY21'!$M$51*'Mar 21'!F39,'Apr 21'!F39*'FY21'!$M$52,'FY21'!$M$53*'May 21'!F39,'June 21'!F39*'FY21'!$M$54)/$M$56</f>
        <v>296.38632815719922</v>
      </c>
      <c r="G39" s="6">
        <f>SUM($M$43*'July 20'!G39,'Aug 20'!G39*'FY21'!$M$44,'Sept 20'!G39*'FY21'!$M$45,'FY21'!$M$46*'Oct 20'!G39,$M$47*'Nov 20'!G39,'Dec 20'!G39*'FY21'!$M$48,'FY21'!$M$49*'Jan 21'!G39,'Feb 21'!G39*'FY21'!$M$50,'FY21'!$M$51*'Mar 21'!G39,'Apr 21'!G39*'FY21'!$M$52,'FY21'!$M$53*'May 21'!G39,'June 21'!G39*'FY21'!$M$54)/$M$56</f>
        <v>287.04733108966519</v>
      </c>
      <c r="H39" s="6">
        <f t="shared" si="0"/>
        <v>22</v>
      </c>
      <c r="I39" s="6">
        <f t="shared" si="1"/>
        <v>22</v>
      </c>
      <c r="L39" s="40"/>
      <c r="M39" s="40"/>
    </row>
    <row r="40" spans="1:13" ht="15" thickBot="1" x14ac:dyDescent="0.35">
      <c r="A40" s="5" t="s">
        <v>38</v>
      </c>
      <c r="B40" s="6">
        <f>SUM($M$8*'July 20'!B40,'Aug 20'!B40*'FY21'!$M$9,'Sept 20'!B40*'FY21'!$M$10,'FY21'!$M$11*'Oct 20'!B40,$M$12*'Nov 20'!B40,'Dec 20'!B40*'FY21'!$M$13,'FY21'!$M$14*'Jan 21'!B40,'Feb 21'!B40*'FY21'!$M$15,'FY21'!$M$16*'Mar 21'!B40,'Apr 21'!B40*'FY21'!$M$17,'FY21'!$M$18*'May 21'!B40,'June 21'!B40*'FY21'!$M$19)/$M$21</f>
        <v>522.30181981307487</v>
      </c>
      <c r="C40" s="6">
        <f>SUM($M$8*'July 20'!C40,'Aug 20'!C40*'FY21'!$M$9,'Sept 20'!C40*'FY21'!$M$10,'FY21'!$M$11*'Oct 20'!C40,$M$12*'Nov 20'!C40,'Dec 20'!C40*'FY21'!$M$13,'FY21'!$M$14*'Jan 21'!C40,'Feb 21'!C40*'FY21'!$M$15,'FY21'!$M$16*'Mar 21'!C40,'Apr 21'!C40*'FY21'!$M$17,'FY21'!$M$18*'May 21'!C40,'June 21'!C40*'FY21'!$M$19)/$M$21</f>
        <v>494.65074161385178</v>
      </c>
      <c r="D40" s="6">
        <f>SUM($M$25*'July 20'!D40,'Aug 20'!D40*'FY21'!$M$26,'Sept 20'!D40*'FY21'!$M$27,'FY21'!$M$28*'Oct 20'!D40,$M$29*'Nov 20'!D40,'Dec 20'!D40*'FY21'!$M$30,'FY21'!$M$31*'Jan 21'!D40,'Feb 21'!D40*'FY21'!$M$32,'FY21'!$M$33*'Mar 21'!D40,'Apr 21'!D40*'FY21'!$M$34,'FY21'!$M$35*'May 21'!D40,'June 21'!D40*'FY21'!$M$36)/$M$38</f>
        <v>431.07658884296393</v>
      </c>
      <c r="E40" s="6">
        <f>SUM($M$25*'July 20'!E40,'Aug 20'!E40*'FY21'!$M$26,'Sept 20'!E40*'FY21'!$M$27,'FY21'!$M$28*'Oct 20'!E40,$M$29*'Nov 20'!E40,'Dec 20'!E40*'FY21'!$M$30,'FY21'!$M$31*'Jan 21'!E40,'Feb 21'!E40*'FY21'!$M$32,'FY21'!$M$33*'Mar 21'!E40,'Apr 21'!E40*'FY21'!$M$34,'FY21'!$M$35*'May 21'!E40,'June 21'!E40*'FY21'!$M$36)/$M$38</f>
        <v>413.71856086600815</v>
      </c>
      <c r="F40" s="6">
        <f>SUM($M$43*'July 20'!F40,'Aug 20'!F40*'FY21'!$M$44,'Sept 20'!F40*'FY21'!$M$45,'FY21'!$M$46*'Oct 20'!F40,$M$47*'Nov 20'!F40,'Dec 20'!F40*'FY21'!$M$48,'FY21'!$M$49*'Jan 21'!F40,'Feb 21'!F40*'FY21'!$M$50,'FY21'!$M$51*'Mar 21'!F40,'Apr 21'!F40*'FY21'!$M$52,'FY21'!$M$53*'May 21'!F40,'June 21'!F40*'FY21'!$M$54)/$M$56</f>
        <v>388.57255750067611</v>
      </c>
      <c r="G40" s="6">
        <f>SUM($M$43*'July 20'!G40,'Aug 20'!G40*'FY21'!$M$44,'Sept 20'!G40*'FY21'!$M$45,'FY21'!$M$46*'Oct 20'!G40,$M$47*'Nov 20'!G40,'Dec 20'!G40*'FY21'!$M$48,'FY21'!$M$49*'Jan 21'!G40,'Feb 21'!G40*'FY21'!$M$50,'FY21'!$M$51*'Mar 21'!G40,'Apr 21'!G40*'FY21'!$M$52,'FY21'!$M$53*'May 21'!G40,'June 21'!G40*'FY21'!$M$54)/$M$56</f>
        <v>384.2544117143072</v>
      </c>
      <c r="H40" s="6">
        <f t="shared" si="0"/>
        <v>14</v>
      </c>
      <c r="I40" s="6">
        <f t="shared" si="1"/>
        <v>14</v>
      </c>
      <c r="L40" s="40"/>
      <c r="M40" s="40"/>
    </row>
    <row r="41" spans="1:13" x14ac:dyDescent="0.3">
      <c r="A41" s="5" t="s">
        <v>39</v>
      </c>
      <c r="B41" s="6">
        <f>SUM($M$8*'July 20'!B41,'Aug 20'!B41*'FY21'!$M$9,'Sept 20'!B41*'FY21'!$M$10,'FY21'!$M$11*'Oct 20'!B41,$M$12*'Nov 20'!B41,'Dec 20'!B41*'FY21'!$M$13,'FY21'!$M$14*'Jan 21'!B41,'Feb 21'!B41*'FY21'!$M$15,'FY21'!$M$16*'Mar 21'!B41,'Apr 21'!B41*'FY21'!$M$17,'FY21'!$M$18*'May 21'!B41,'June 21'!B41*'FY21'!$M$19)/$M$21</f>
        <v>261.78903447972721</v>
      </c>
      <c r="C41" s="6">
        <f>SUM($M$8*'July 20'!C41,'Aug 20'!C41*'FY21'!$M$9,'Sept 20'!C41*'FY21'!$M$10,'FY21'!$M$11*'Oct 20'!C41,$M$12*'Nov 20'!C41,'Dec 20'!C41*'FY21'!$M$13,'FY21'!$M$14*'Jan 21'!C41,'Feb 21'!C41*'FY21'!$M$15,'FY21'!$M$16*'Mar 21'!C41,'Apr 21'!C41*'FY21'!$M$17,'FY21'!$M$18*'May 21'!C41,'June 21'!C41*'FY21'!$M$19)/$M$21</f>
        <v>256.64246932862653</v>
      </c>
      <c r="D41" s="6">
        <f>SUM($M$25*'July 20'!D41,'Aug 20'!D41*'FY21'!$M$26,'Sept 20'!D41*'FY21'!$M$27,'FY21'!$M$28*'Oct 20'!D41,$M$29*'Nov 20'!D41,'Dec 20'!D41*'FY21'!$M$30,'FY21'!$M$31*'Jan 21'!D41,'Feb 21'!D41*'FY21'!$M$32,'FY21'!$M$33*'Mar 21'!D41,'Apr 21'!D41*'FY21'!$M$34,'FY21'!$M$35*'May 21'!D41,'June 21'!D41*'FY21'!$M$36)/$M$38</f>
        <v>218.89297594620649</v>
      </c>
      <c r="E41" s="6">
        <f>SUM($M$25*'July 20'!E41,'Aug 20'!E41*'FY21'!$M$26,'Sept 20'!E41*'FY21'!$M$27,'FY21'!$M$28*'Oct 20'!E41,$M$29*'Nov 20'!E41,'Dec 20'!E41*'FY21'!$M$30,'FY21'!$M$31*'Jan 21'!E41,'Feb 21'!E41*'FY21'!$M$32,'FY21'!$M$33*'Mar 21'!E41,'Apr 21'!E41*'FY21'!$M$34,'FY21'!$M$35*'May 21'!E41,'June 21'!E41*'FY21'!$M$36)/$M$38</f>
        <v>211.05695058291207</v>
      </c>
      <c r="F41" s="6">
        <f>SUM($M$43*'July 20'!F41,'Aug 20'!F41*'FY21'!$M$44,'Sept 20'!F41*'FY21'!$M$45,'FY21'!$M$46*'Oct 20'!F41,$M$47*'Nov 20'!F41,'Dec 20'!F41*'FY21'!$M$48,'FY21'!$M$49*'Jan 21'!F41,'Feb 21'!F41*'FY21'!$M$50,'FY21'!$M$51*'Mar 21'!F41,'Apr 21'!F41*'FY21'!$M$52,'FY21'!$M$53*'May 21'!F41,'June 21'!F41*'FY21'!$M$54)/$M$56</f>
        <v>203.20308299190867</v>
      </c>
      <c r="G41" s="6">
        <f>SUM($M$43*'July 20'!G41,'Aug 20'!G41*'FY21'!$M$44,'Sept 20'!G41*'FY21'!$M$45,'FY21'!$M$46*'Oct 20'!G41,$M$47*'Nov 20'!G41,'Dec 20'!G41*'FY21'!$M$48,'FY21'!$M$49*'Jan 21'!G41,'Feb 21'!G41*'FY21'!$M$50,'FY21'!$M$51*'Mar 21'!G41,'Apr 21'!G41*'FY21'!$M$52,'FY21'!$M$53*'May 21'!G41,'June 21'!G41*'FY21'!$M$54)/$M$56</f>
        <v>200.15505432999362</v>
      </c>
      <c r="H41" s="6">
        <f t="shared" si="0"/>
        <v>32</v>
      </c>
      <c r="I41" s="6">
        <f t="shared" si="1"/>
        <v>32</v>
      </c>
      <c r="L41" s="41" t="s">
        <v>53</v>
      </c>
      <c r="M41" s="47" t="s">
        <v>70</v>
      </c>
    </row>
    <row r="42" spans="1:13" ht="15" thickBot="1" x14ac:dyDescent="0.35">
      <c r="A42" s="5" t="s">
        <v>40</v>
      </c>
      <c r="B42" s="6">
        <f>SUM($M$8*'July 20'!B42,'Aug 20'!B42*'FY21'!$M$9,'Sept 20'!B42*'FY21'!$M$10,'FY21'!$M$11*'Oct 20'!B42,$M$12*'Nov 20'!B42,'Dec 20'!B42*'FY21'!$M$13,'FY21'!$M$14*'Jan 21'!B42,'Feb 21'!B42*'FY21'!$M$15,'FY21'!$M$16*'Mar 21'!B42,'Apr 21'!B42*'FY21'!$M$17,'FY21'!$M$18*'May 21'!B42,'June 21'!B42*'FY21'!$M$19)/$M$21</f>
        <v>343.79994891551127</v>
      </c>
      <c r="C42" s="6">
        <f>SUM($M$8*'July 20'!C42,'Aug 20'!C42*'FY21'!$M$9,'Sept 20'!C42*'FY21'!$M$10,'FY21'!$M$11*'Oct 20'!C42,$M$12*'Nov 20'!C42,'Dec 20'!C42*'FY21'!$M$13,'FY21'!$M$14*'Jan 21'!C42,'Feb 21'!C42*'FY21'!$M$15,'FY21'!$M$16*'Mar 21'!C42,'Apr 21'!C42*'FY21'!$M$17,'FY21'!$M$18*'May 21'!C42,'June 21'!C42*'FY21'!$M$19)/$M$21</f>
        <v>324.97694494470693</v>
      </c>
      <c r="D42" s="6">
        <f>SUM($M$25*'July 20'!D42,'Aug 20'!D42*'FY21'!$M$26,'Sept 20'!D42*'FY21'!$M$27,'FY21'!$M$28*'Oct 20'!D42,$M$29*'Nov 20'!D42,'Dec 20'!D42*'FY21'!$M$30,'FY21'!$M$31*'Jan 21'!D42,'Feb 21'!D42*'FY21'!$M$32,'FY21'!$M$33*'Mar 21'!D42,'Apr 21'!D42*'FY21'!$M$34,'FY21'!$M$35*'May 21'!D42,'June 21'!D42*'FY21'!$M$36)/$M$38</f>
        <v>298.35575350090414</v>
      </c>
      <c r="E42" s="6">
        <f>SUM($M$25*'July 20'!E42,'Aug 20'!E42*'FY21'!$M$26,'Sept 20'!E42*'FY21'!$M$27,'FY21'!$M$28*'Oct 20'!E42,$M$29*'Nov 20'!E42,'Dec 20'!E42*'FY21'!$M$30,'FY21'!$M$31*'Jan 21'!E42,'Feb 21'!E42*'FY21'!$M$32,'FY21'!$M$33*'Mar 21'!E42,'Apr 21'!E42*'FY21'!$M$34,'FY21'!$M$35*'May 21'!E42,'June 21'!E42*'FY21'!$M$36)/$M$38</f>
        <v>277.74390409330022</v>
      </c>
      <c r="F42" s="6">
        <f>SUM($M$43*'July 20'!F42,'Aug 20'!F42*'FY21'!$M$44,'Sept 20'!F42*'FY21'!$M$45,'FY21'!$M$46*'Oct 20'!F42,$M$47*'Nov 20'!F42,'Dec 20'!F42*'FY21'!$M$48,'FY21'!$M$49*'Jan 21'!F42,'Feb 21'!F42*'FY21'!$M$50,'FY21'!$M$51*'Mar 21'!F42,'Apr 21'!F42*'FY21'!$M$52,'FY21'!$M$53*'May 21'!F42,'June 21'!F42*'FY21'!$M$54)/$M$56</f>
        <v>281.66309671569837</v>
      </c>
      <c r="G42" s="6">
        <f>SUM($M$43*'July 20'!G42,'Aug 20'!G42*'FY21'!$M$44,'Sept 20'!G42*'FY21'!$M$45,'FY21'!$M$46*'Oct 20'!G42,$M$47*'Nov 20'!G42,'Dec 20'!G42*'FY21'!$M$48,'FY21'!$M$49*'Jan 21'!G42,'Feb 21'!G42*'FY21'!$M$50,'FY21'!$M$51*'Mar 21'!G42,'Apr 21'!G42*'FY21'!$M$52,'FY21'!$M$53*'May 21'!G42,'June 21'!G42*'FY21'!$M$54)/$M$56</f>
        <v>265.10294440443988</v>
      </c>
      <c r="H42" s="6">
        <f t="shared" si="0"/>
        <v>25</v>
      </c>
      <c r="I42" s="6">
        <f t="shared" si="1"/>
        <v>28</v>
      </c>
      <c r="L42" s="43"/>
      <c r="M42" s="44" t="str">
        <f>M24</f>
        <v>Rail/Bus</v>
      </c>
    </row>
    <row r="43" spans="1:13" x14ac:dyDescent="0.3">
      <c r="A43" s="5" t="s">
        <v>41</v>
      </c>
      <c r="B43" s="6">
        <f>SUM($M$8*'July 20'!B43,'Aug 20'!B43*'FY21'!$M$9,'Sept 20'!B43*'FY21'!$M$10,'FY21'!$M$11*'Oct 20'!B43,$M$12*'Nov 20'!B43,'Dec 20'!B43*'FY21'!$M$13,'FY21'!$M$14*'Jan 21'!B43,'Feb 21'!B43*'FY21'!$M$15,'FY21'!$M$16*'Mar 21'!B43,'Apr 21'!B43*'FY21'!$M$17,'FY21'!$M$18*'May 21'!B43,'June 21'!B43*'FY21'!$M$19)/$M$21</f>
        <v>572.41597385005446</v>
      </c>
      <c r="C43" s="6">
        <f>SUM($M$8*'July 20'!C43,'Aug 20'!C43*'FY21'!$M$9,'Sept 20'!C43*'FY21'!$M$10,'FY21'!$M$11*'Oct 20'!C43,$M$12*'Nov 20'!C43,'Dec 20'!C43*'FY21'!$M$13,'FY21'!$M$14*'Jan 21'!C43,'Feb 21'!C43*'FY21'!$M$15,'FY21'!$M$16*'Mar 21'!C43,'Apr 21'!C43*'FY21'!$M$17,'FY21'!$M$18*'May 21'!C43,'June 21'!C43*'FY21'!$M$19)/$M$21</f>
        <v>568.48788981415044</v>
      </c>
      <c r="D43" s="6">
        <f>SUM($M$25*'July 20'!D43,'Aug 20'!D43*'FY21'!$M$26,'Sept 20'!D43*'FY21'!$M$27,'FY21'!$M$28*'Oct 20'!D43,$M$29*'Nov 20'!D43,'Dec 20'!D43*'FY21'!$M$30,'FY21'!$M$31*'Jan 21'!D43,'Feb 21'!D43*'FY21'!$M$32,'FY21'!$M$33*'Mar 21'!D43,'Apr 21'!D43*'FY21'!$M$34,'FY21'!$M$35*'May 21'!D43,'June 21'!D43*'FY21'!$M$36)/$M$38</f>
        <v>511.91601647067324</v>
      </c>
      <c r="E43" s="6">
        <f>SUM($M$25*'July 20'!E43,'Aug 20'!E43*'FY21'!$M$26,'Sept 20'!E43*'FY21'!$M$27,'FY21'!$M$28*'Oct 20'!E43,$M$29*'Nov 20'!E43,'Dec 20'!E43*'FY21'!$M$30,'FY21'!$M$31*'Jan 21'!E43,'Feb 21'!E43*'FY21'!$M$32,'FY21'!$M$33*'Mar 21'!E43,'Apr 21'!E43*'FY21'!$M$34,'FY21'!$M$35*'May 21'!E43,'June 21'!E43*'FY21'!$M$36)/$M$38</f>
        <v>494.80891279505767</v>
      </c>
      <c r="F43" s="6">
        <f>SUM($M$43*'July 20'!F43,'Aug 20'!F43*'FY21'!$M$44,'Sept 20'!F43*'FY21'!$M$45,'FY21'!$M$46*'Oct 20'!F43,$M$47*'Nov 20'!F43,'Dec 20'!F43*'FY21'!$M$48,'FY21'!$M$49*'Jan 21'!F43,'Feb 21'!F43*'FY21'!$M$50,'FY21'!$M$51*'Mar 21'!F43,'Apr 21'!F43*'FY21'!$M$52,'FY21'!$M$53*'May 21'!F43,'June 21'!F43*'FY21'!$M$54)/$M$56</f>
        <v>474.52948193569199</v>
      </c>
      <c r="G43" s="6">
        <f>SUM($M$43*'July 20'!G43,'Aug 20'!G43*'FY21'!$M$44,'Sept 20'!G43*'FY21'!$M$45,'FY21'!$M$46*'Oct 20'!G43,$M$47*'Nov 20'!G43,'Dec 20'!G43*'FY21'!$M$48,'FY21'!$M$49*'Jan 21'!G43,'Feb 21'!G43*'FY21'!$M$50,'FY21'!$M$51*'Mar 21'!G43,'Apr 21'!G43*'FY21'!$M$52,'FY21'!$M$53*'May 21'!G43,'June 21'!G43*'FY21'!$M$54)/$M$56</f>
        <v>463.78482915185919</v>
      </c>
      <c r="H43" s="6">
        <f t="shared" si="0"/>
        <v>9</v>
      </c>
      <c r="I43" s="6">
        <f t="shared" si="1"/>
        <v>9</v>
      </c>
      <c r="L43" s="35" t="s">
        <v>56</v>
      </c>
      <c r="M43" s="45">
        <v>5</v>
      </c>
    </row>
    <row r="44" spans="1:13" x14ac:dyDescent="0.3">
      <c r="A44" s="5" t="s">
        <v>42</v>
      </c>
      <c r="B44" s="6">
        <f>SUM($M$8*'July 20'!B44,'Aug 20'!B44*'FY21'!$M$9,'Sept 20'!B44*'FY21'!$M$10,'FY21'!$M$11*'Oct 20'!B44,$M$12*'Nov 20'!B44,'Dec 20'!B44*'FY21'!$M$13,'FY21'!$M$14*'Jan 21'!B44,'Feb 21'!B44*'FY21'!$M$15,'FY21'!$M$16*'Mar 21'!B44,'Apr 21'!B44*'FY21'!$M$17,'FY21'!$M$18*'May 21'!B44,'June 21'!B44*'FY21'!$M$19)/$M$21</f>
        <v>600.91125280667927</v>
      </c>
      <c r="C44" s="6">
        <f>SUM($M$8*'July 20'!C44,'Aug 20'!C44*'FY21'!$M$9,'Sept 20'!C44*'FY21'!$M$10,'FY21'!$M$11*'Oct 20'!C44,$M$12*'Nov 20'!C44,'Dec 20'!C44*'FY21'!$M$13,'FY21'!$M$14*'Jan 21'!C44,'Feb 21'!C44*'FY21'!$M$15,'FY21'!$M$16*'Mar 21'!C44,'Apr 21'!C44*'FY21'!$M$17,'FY21'!$M$18*'May 21'!C44,'June 21'!C44*'FY21'!$M$19)/$M$21</f>
        <v>597.18558266669368</v>
      </c>
      <c r="D44" s="6">
        <f>SUM($M$25*'July 20'!D44,'Aug 20'!D44*'FY21'!$M$26,'Sept 20'!D44*'FY21'!$M$27,'FY21'!$M$28*'Oct 20'!D44,$M$29*'Nov 20'!D44,'Dec 20'!D44*'FY21'!$M$30,'FY21'!$M$31*'Jan 21'!D44,'Feb 21'!D44*'FY21'!$M$32,'FY21'!$M$33*'Mar 21'!D44,'Apr 21'!D44*'FY21'!$M$34,'FY21'!$M$35*'May 21'!D44,'June 21'!D44*'FY21'!$M$36)/$M$38</f>
        <v>521.08032920517883</v>
      </c>
      <c r="E44" s="6">
        <f>SUM($M$25*'July 20'!E44,'Aug 20'!E44*'FY21'!$M$26,'Sept 20'!E44*'FY21'!$M$27,'FY21'!$M$28*'Oct 20'!E44,$M$29*'Nov 20'!E44,'Dec 20'!E44*'FY21'!$M$30,'FY21'!$M$31*'Jan 21'!E44,'Feb 21'!E44*'FY21'!$M$32,'FY21'!$M$33*'Mar 21'!E44,'Apr 21'!E44*'FY21'!$M$34,'FY21'!$M$35*'May 21'!E44,'June 21'!E44*'FY21'!$M$36)/$M$38</f>
        <v>532.97806918544541</v>
      </c>
      <c r="F44" s="6">
        <f>SUM($M$43*'July 20'!F44,'Aug 20'!F44*'FY21'!$M$44,'Sept 20'!F44*'FY21'!$M$45,'FY21'!$M$46*'Oct 20'!F44,$M$47*'Nov 20'!F44,'Dec 20'!F44*'FY21'!$M$48,'FY21'!$M$49*'Jan 21'!F44,'Feb 21'!F44*'FY21'!$M$50,'FY21'!$M$51*'Mar 21'!F44,'Apr 21'!F44*'FY21'!$M$52,'FY21'!$M$53*'May 21'!F44,'June 21'!F44*'FY21'!$M$54)/$M$56</f>
        <v>480.57091390260007</v>
      </c>
      <c r="G44" s="6">
        <f>SUM($M$43*'July 20'!G44,'Aug 20'!G44*'FY21'!$M$44,'Sept 20'!G44*'FY21'!$M$45,'FY21'!$M$46*'Oct 20'!G44,$M$47*'Nov 20'!G44,'Dec 20'!G44*'FY21'!$M$48,'FY21'!$M$49*'Jan 21'!G44,'Feb 21'!G44*'FY21'!$M$50,'FY21'!$M$51*'Mar 21'!G44,'Apr 21'!G44*'FY21'!$M$52,'FY21'!$M$53*'May 21'!G44,'June 21'!G44*'FY21'!$M$54)/$M$56</f>
        <v>482.38077117999006</v>
      </c>
      <c r="H44" s="6">
        <f t="shared" si="0"/>
        <v>8</v>
      </c>
      <c r="I44" s="6">
        <f t="shared" si="1"/>
        <v>8</v>
      </c>
      <c r="L44" s="35" t="s">
        <v>57</v>
      </c>
      <c r="M44" s="46">
        <v>5</v>
      </c>
    </row>
    <row r="45" spans="1:13" x14ac:dyDescent="0.3">
      <c r="A45" s="5" t="s">
        <v>43</v>
      </c>
      <c r="B45" s="6">
        <f>SUM($M$8*'July 20'!B45,'Aug 20'!B45*'FY21'!$M$9,'Sept 20'!B45*'FY21'!$M$10,'FY21'!$M$11*'Oct 20'!B45,$M$12*'Nov 20'!B45,'Dec 20'!B45*'FY21'!$M$13,'FY21'!$M$14*'Jan 21'!B45,'Feb 21'!B45*'FY21'!$M$15,'FY21'!$M$16*'Mar 21'!B45,'Apr 21'!B45*'FY21'!$M$17,'FY21'!$M$18*'May 21'!B45,'June 21'!B45*'FY21'!$M$19)/$M$21</f>
        <v>548.50851295752193</v>
      </c>
      <c r="C45" s="6">
        <f>SUM($M$8*'July 20'!C45,'Aug 20'!C45*'FY21'!$M$9,'Sept 20'!C45*'FY21'!$M$10,'FY21'!$M$11*'Oct 20'!C45,$M$12*'Nov 20'!C45,'Dec 20'!C45*'FY21'!$M$13,'FY21'!$M$14*'Jan 21'!C45,'Feb 21'!C45*'FY21'!$M$15,'FY21'!$M$16*'Mar 21'!C45,'Apr 21'!C45*'FY21'!$M$17,'FY21'!$M$18*'May 21'!C45,'June 21'!C45*'FY21'!$M$19)/$M$21</f>
        <v>538.67520674274431</v>
      </c>
      <c r="D45" s="6">
        <f>SUM($M$25*'July 20'!D45,'Aug 20'!D45*'FY21'!$M$26,'Sept 20'!D45*'FY21'!$M$27,'FY21'!$M$28*'Oct 20'!D45,$M$29*'Nov 20'!D45,'Dec 20'!D45*'FY21'!$M$30,'FY21'!$M$31*'Jan 21'!D45,'Feb 21'!D45*'FY21'!$M$32,'FY21'!$M$33*'Mar 21'!D45,'Apr 21'!D45*'FY21'!$M$34,'FY21'!$M$35*'May 21'!D45,'June 21'!D45*'FY21'!$M$36)/$M$38</f>
        <v>470.51228768746125</v>
      </c>
      <c r="E45" s="6">
        <f>SUM($M$25*'July 20'!E45,'Aug 20'!E45*'FY21'!$M$26,'Sept 20'!E45*'FY21'!$M$27,'FY21'!$M$28*'Oct 20'!E45,$M$29*'Nov 20'!E45,'Dec 20'!E45*'FY21'!$M$30,'FY21'!$M$31*'Jan 21'!E45,'Feb 21'!E45*'FY21'!$M$32,'FY21'!$M$33*'Mar 21'!E45,'Apr 21'!E45*'FY21'!$M$34,'FY21'!$M$35*'May 21'!E45,'June 21'!E45*'FY21'!$M$36)/$M$38</f>
        <v>459.16143245802061</v>
      </c>
      <c r="F45" s="6">
        <f>SUM($M$43*'July 20'!F45,'Aug 20'!F45*'FY21'!$M$44,'Sept 20'!F45*'FY21'!$M$45,'FY21'!$M$46*'Oct 20'!F45,$M$47*'Nov 20'!F45,'Dec 20'!F45*'FY21'!$M$48,'FY21'!$M$49*'Jan 21'!F45,'Feb 21'!F45*'FY21'!$M$50,'FY21'!$M$51*'Mar 21'!F45,'Apr 21'!F45*'FY21'!$M$52,'FY21'!$M$53*'May 21'!F45,'June 21'!F45*'FY21'!$M$54)/$M$56</f>
        <v>441.19263694394988</v>
      </c>
      <c r="G45" s="6">
        <f>SUM($M$43*'July 20'!G45,'Aug 20'!G45*'FY21'!$M$44,'Sept 20'!G45*'FY21'!$M$45,'FY21'!$M$46*'Oct 20'!G45,$M$47*'Nov 20'!G45,'Dec 20'!G45*'FY21'!$M$48,'FY21'!$M$49*'Jan 21'!G45,'Feb 21'!G45*'FY21'!$M$50,'FY21'!$M$51*'Mar 21'!G45,'Apr 21'!G45*'FY21'!$M$52,'FY21'!$M$53*'May 21'!G45,'June 21'!G45*'FY21'!$M$54)/$M$56</f>
        <v>435.32503291126216</v>
      </c>
      <c r="H45" s="6">
        <f t="shared" si="0"/>
        <v>11</v>
      </c>
      <c r="I45" s="6">
        <f t="shared" si="1"/>
        <v>12</v>
      </c>
      <c r="L45" s="35" t="s">
        <v>58</v>
      </c>
      <c r="M45" s="46">
        <v>5</v>
      </c>
    </row>
    <row r="46" spans="1:13" x14ac:dyDescent="0.3">
      <c r="A46" s="5" t="s">
        <v>44</v>
      </c>
      <c r="B46" s="6">
        <f>SUM($M$8*'July 20'!B46,'Aug 20'!B46*'FY21'!$M$9,'Sept 20'!B46*'FY21'!$M$10,'FY21'!$M$11*'Oct 20'!B46,$M$12*'Nov 20'!B46,'Dec 20'!B46*'FY21'!$M$13,'FY21'!$M$14*'Jan 21'!B46,'Feb 21'!B46*'FY21'!$M$15,'FY21'!$M$16*'Mar 21'!B46,'Apr 21'!B46*'FY21'!$M$17,'FY21'!$M$18*'May 21'!B46,'June 21'!B46*'FY21'!$M$19)/$M$21</f>
        <v>223.38190406285841</v>
      </c>
      <c r="C46" s="6">
        <f>SUM($M$8*'July 20'!C46,'Aug 20'!C46*'FY21'!$M$9,'Sept 20'!C46*'FY21'!$M$10,'FY21'!$M$11*'Oct 20'!C46,$M$12*'Nov 20'!C46,'Dec 20'!C46*'FY21'!$M$13,'FY21'!$M$14*'Jan 21'!C46,'Feb 21'!C46*'FY21'!$M$15,'FY21'!$M$16*'Mar 21'!C46,'Apr 21'!C46*'FY21'!$M$17,'FY21'!$M$18*'May 21'!C46,'June 21'!C46*'FY21'!$M$19)/$M$21</f>
        <v>223.29948448040832</v>
      </c>
      <c r="D46" s="6">
        <f>SUM($M$25*'July 20'!D46,'Aug 20'!D46*'FY21'!$M$26,'Sept 20'!D46*'FY21'!$M$27,'FY21'!$M$28*'Oct 20'!D46,$M$29*'Nov 20'!D46,'Dec 20'!D46*'FY21'!$M$30,'FY21'!$M$31*'Jan 21'!D46,'Feb 21'!D46*'FY21'!$M$32,'FY21'!$M$33*'Mar 21'!D46,'Apr 21'!D46*'FY21'!$M$34,'FY21'!$M$35*'May 21'!D46,'June 21'!D46*'FY21'!$M$36)/$M$38</f>
        <v>200.86886629307671</v>
      </c>
      <c r="E46" s="6">
        <f>SUM($M$25*'July 20'!E46,'Aug 20'!E46*'FY21'!$M$26,'Sept 20'!E46*'FY21'!$M$27,'FY21'!$M$28*'Oct 20'!E46,$M$29*'Nov 20'!E46,'Dec 20'!E46*'FY21'!$M$30,'FY21'!$M$31*'Jan 21'!E46,'Feb 21'!E46*'FY21'!$M$32,'FY21'!$M$33*'Mar 21'!E46,'Apr 21'!E46*'FY21'!$M$34,'FY21'!$M$35*'May 21'!E46,'June 21'!E46*'FY21'!$M$36)/$M$38</f>
        <v>191.76211866424958</v>
      </c>
      <c r="F46" s="6">
        <f>SUM($M$43*'July 20'!F46,'Aug 20'!F46*'FY21'!$M$44,'Sept 20'!F46*'FY21'!$M$45,'FY21'!$M$46*'Oct 20'!F46,$M$47*'Nov 20'!F46,'Dec 20'!F46*'FY21'!$M$48,'FY21'!$M$49*'Jan 21'!F46,'Feb 21'!F46*'FY21'!$M$50,'FY21'!$M$51*'Mar 21'!F46,'Apr 21'!F46*'FY21'!$M$52,'FY21'!$M$53*'May 21'!F46,'June 21'!F46*'FY21'!$M$54)/$M$56</f>
        <v>178.52720428834613</v>
      </c>
      <c r="G46" s="6">
        <f>SUM($M$43*'July 20'!G46,'Aug 20'!G46*'FY21'!$M$44,'Sept 20'!G46*'FY21'!$M$45,'FY21'!$M$46*'Oct 20'!G46,$M$47*'Nov 20'!G46,'Dec 20'!G46*'FY21'!$M$48,'FY21'!$M$49*'Jan 21'!G46,'Feb 21'!G46*'FY21'!$M$50,'FY21'!$M$51*'Mar 21'!G46,'Apr 21'!G46*'FY21'!$M$52,'FY21'!$M$53*'May 21'!G46,'June 21'!G46*'FY21'!$M$54)/$M$56</f>
        <v>182.49232806347899</v>
      </c>
      <c r="H46" s="6">
        <f t="shared" si="0"/>
        <v>35</v>
      </c>
      <c r="I46" s="6">
        <f t="shared" si="1"/>
        <v>35</v>
      </c>
      <c r="L46" s="35" t="s">
        <v>59</v>
      </c>
      <c r="M46" s="46">
        <v>4</v>
      </c>
    </row>
    <row r="47" spans="1:13" x14ac:dyDescent="0.3">
      <c r="A47" s="5" t="s">
        <v>45</v>
      </c>
      <c r="B47" s="6">
        <f>SUM($M$8*'July 20'!B47,'Aug 20'!B47*'FY21'!$M$9,'Sept 20'!B47*'FY21'!$M$10,'FY21'!$M$11*'Oct 20'!B47,$M$12*'Nov 20'!B47,'Dec 20'!B47*'FY21'!$M$13,'FY21'!$M$14*'Jan 21'!B47,'Feb 21'!B47*'FY21'!$M$15,'FY21'!$M$16*'Mar 21'!B47,'Apr 21'!B47*'FY21'!$M$17,'FY21'!$M$18*'May 21'!B47,'June 21'!B47*'FY21'!$M$19)/$M$21</f>
        <v>353.8192499267476</v>
      </c>
      <c r="C47" s="6">
        <f>SUM($M$8*'July 20'!C47,'Aug 20'!C47*'FY21'!$M$9,'Sept 20'!C47*'FY21'!$M$10,'FY21'!$M$11*'Oct 20'!C47,$M$12*'Nov 20'!C47,'Dec 20'!C47*'FY21'!$M$13,'FY21'!$M$14*'Jan 21'!C47,'Feb 21'!C47*'FY21'!$M$15,'FY21'!$M$16*'Mar 21'!C47,'Apr 21'!C47*'FY21'!$M$17,'FY21'!$M$18*'May 21'!C47,'June 21'!C47*'FY21'!$M$19)/$M$21</f>
        <v>343.68096316643494</v>
      </c>
      <c r="D47" s="6">
        <f>SUM($M$25*'July 20'!D47,'Aug 20'!D47*'FY21'!$M$26,'Sept 20'!D47*'FY21'!$M$27,'FY21'!$M$28*'Oct 20'!D47,$M$29*'Nov 20'!D47,'Dec 20'!D47*'FY21'!$M$30,'FY21'!$M$31*'Jan 21'!D47,'Feb 21'!D47*'FY21'!$M$32,'FY21'!$M$33*'Mar 21'!D47,'Apr 21'!D47*'FY21'!$M$34,'FY21'!$M$35*'May 21'!D47,'June 21'!D47*'FY21'!$M$36)/$M$38</f>
        <v>326.63062725474123</v>
      </c>
      <c r="E47" s="6">
        <f>SUM($M$25*'July 20'!E47,'Aug 20'!E47*'FY21'!$M$26,'Sept 20'!E47*'FY21'!$M$27,'FY21'!$M$28*'Oct 20'!E47,$M$29*'Nov 20'!E47,'Dec 20'!E47*'FY21'!$M$30,'FY21'!$M$31*'Jan 21'!E47,'Feb 21'!E47*'FY21'!$M$32,'FY21'!$M$33*'Mar 21'!E47,'Apr 21'!E47*'FY21'!$M$34,'FY21'!$M$35*'May 21'!E47,'June 21'!E47*'FY21'!$M$36)/$M$38</f>
        <v>316.62171994255408</v>
      </c>
      <c r="F47" s="6">
        <f>SUM($M$43*'July 20'!F47,'Aug 20'!F47*'FY21'!$M$44,'Sept 20'!F47*'FY21'!$M$45,'FY21'!$M$46*'Oct 20'!F47,$M$47*'Nov 20'!F47,'Dec 20'!F47*'FY21'!$M$48,'FY21'!$M$49*'Jan 21'!F47,'Feb 21'!F47*'FY21'!$M$50,'FY21'!$M$51*'Mar 21'!F47,'Apr 21'!F47*'FY21'!$M$52,'FY21'!$M$53*'May 21'!F47,'June 21'!F47*'FY21'!$M$54)/$M$56</f>
        <v>292.44261326418439</v>
      </c>
      <c r="G47" s="6">
        <f>SUM($M$43*'July 20'!G47,'Aug 20'!G47*'FY21'!$M$44,'Sept 20'!G47*'FY21'!$M$45,'FY21'!$M$46*'Oct 20'!G47,$M$47*'Nov 20'!G47,'Dec 20'!G47*'FY21'!$M$48,'FY21'!$M$49*'Jan 21'!G47,'Feb 21'!G47*'FY21'!$M$50,'FY21'!$M$51*'Mar 21'!G47,'Apr 21'!G47*'FY21'!$M$52,'FY21'!$M$53*'May 21'!G47,'June 21'!G47*'FY21'!$M$54)/$M$56</f>
        <v>283.65164383457073</v>
      </c>
      <c r="H47" s="6">
        <f t="shared" si="0"/>
        <v>24</v>
      </c>
      <c r="I47" s="6">
        <f t="shared" si="1"/>
        <v>24</v>
      </c>
      <c r="L47" s="35" t="s">
        <v>60</v>
      </c>
      <c r="M47" s="46">
        <v>6</v>
      </c>
    </row>
    <row r="48" spans="1:13" x14ac:dyDescent="0.3">
      <c r="A48" s="5" t="s">
        <v>46</v>
      </c>
      <c r="B48" s="6">
        <f>SUM($M$8*'July 20'!B48,'Aug 20'!B48*'FY21'!$M$9,'Sept 20'!B48*'FY21'!$M$10,'FY21'!$M$11*'Oct 20'!B48,$M$12*'Nov 20'!B48,'Dec 20'!B48*'FY21'!$M$13,'FY21'!$M$14*'Jan 21'!B48,'Feb 21'!B48*'FY21'!$M$15,'FY21'!$M$16*'Mar 21'!B48,'Apr 21'!B48*'FY21'!$M$17,'FY21'!$M$18*'May 21'!B48,'June 21'!B48*'FY21'!$M$19)/$M$21</f>
        <v>273.85933157874172</v>
      </c>
      <c r="C48" s="6">
        <f>SUM($M$8*'July 20'!C48,'Aug 20'!C48*'FY21'!$M$9,'Sept 20'!C48*'FY21'!$M$10,'FY21'!$M$11*'Oct 20'!C48,$M$12*'Nov 20'!C48,'Dec 20'!C48*'FY21'!$M$13,'FY21'!$M$14*'Jan 21'!C48,'Feb 21'!C48*'FY21'!$M$15,'FY21'!$M$16*'Mar 21'!C48,'Apr 21'!C48*'FY21'!$M$17,'FY21'!$M$18*'May 21'!C48,'June 21'!C48*'FY21'!$M$19)/$M$21</f>
        <v>278.41164590404094</v>
      </c>
      <c r="D48" s="6">
        <f>SUM($M$25*'July 20'!D48,'Aug 20'!D48*'FY21'!$M$26,'Sept 20'!D48*'FY21'!$M$27,'FY21'!$M$28*'Oct 20'!D48,$M$29*'Nov 20'!D48,'Dec 20'!D48*'FY21'!$M$30,'FY21'!$M$31*'Jan 21'!D48,'Feb 21'!D48*'FY21'!$M$32,'FY21'!$M$33*'Mar 21'!D48,'Apr 21'!D48*'FY21'!$M$34,'FY21'!$M$35*'May 21'!D48,'June 21'!D48*'FY21'!$M$36)/$M$38</f>
        <v>261.46493210293255</v>
      </c>
      <c r="E48" s="6">
        <f>SUM($M$25*'July 20'!E48,'Aug 20'!E48*'FY21'!$M$26,'Sept 20'!E48*'FY21'!$M$27,'FY21'!$M$28*'Oct 20'!E48,$M$29*'Nov 20'!E48,'Dec 20'!E48*'FY21'!$M$30,'FY21'!$M$31*'Jan 21'!E48,'Feb 21'!E48*'FY21'!$M$32,'FY21'!$M$33*'Mar 21'!E48,'Apr 21'!E48*'FY21'!$M$34,'FY21'!$M$35*'May 21'!E48,'June 21'!E48*'FY21'!$M$36)/$M$38</f>
        <v>263.24223886475085</v>
      </c>
      <c r="F48" s="6">
        <f>SUM($M$43*'July 20'!F48,'Aug 20'!F48*'FY21'!$M$44,'Sept 20'!F48*'FY21'!$M$45,'FY21'!$M$46*'Oct 20'!F48,$M$47*'Nov 20'!F48,'Dec 20'!F48*'FY21'!$M$48,'FY21'!$M$49*'Jan 21'!F48,'Feb 21'!F48*'FY21'!$M$50,'FY21'!$M$51*'Mar 21'!F48,'Apr 21'!F48*'FY21'!$M$52,'FY21'!$M$53*'May 21'!F48,'June 21'!F48*'FY21'!$M$54)/$M$56</f>
        <v>236.73898331553758</v>
      </c>
      <c r="G48" s="6">
        <f>SUM($M$43*'July 20'!G48,'Aug 20'!G48*'FY21'!$M$44,'Sept 20'!G48*'FY21'!$M$45,'FY21'!$M$46*'Oct 20'!G48,$M$47*'Nov 20'!G48,'Dec 20'!G48*'FY21'!$M$48,'FY21'!$M$49*'Jan 21'!G48,'Feb 21'!G48*'FY21'!$M$50,'FY21'!$M$51*'Mar 21'!G48,'Apr 21'!G48*'FY21'!$M$52,'FY21'!$M$53*'May 21'!G48,'June 21'!G48*'FY21'!$M$54)/$M$56</f>
        <v>238.20790634893726</v>
      </c>
      <c r="H48" s="6">
        <f t="shared" si="0"/>
        <v>31</v>
      </c>
      <c r="I48" s="6">
        <f t="shared" si="1"/>
        <v>31</v>
      </c>
      <c r="L48" s="35" t="s">
        <v>61</v>
      </c>
      <c r="M48" s="46">
        <v>5</v>
      </c>
    </row>
    <row r="49" spans="1:13" x14ac:dyDescent="0.3">
      <c r="A49" s="5" t="s">
        <v>47</v>
      </c>
      <c r="B49" s="6">
        <f>SUM($M$8*'July 20'!B49,'Aug 20'!B49*'FY21'!$M$9,'Sept 20'!B49*'FY21'!$M$10,'FY21'!$M$11*'Oct 20'!B49,$M$12*'Nov 20'!B49,'Dec 20'!B49*'FY21'!$M$13,'FY21'!$M$14*'Jan 21'!B49,'Feb 21'!B49*'FY21'!$M$15,'FY21'!$M$16*'Mar 21'!B49,'Apr 21'!B49*'FY21'!$M$17,'FY21'!$M$18*'May 21'!B49,'June 21'!B49*'FY21'!$M$19)/$M$21</f>
        <v>803.65316105678221</v>
      </c>
      <c r="C49" s="6">
        <f>SUM($M$8*'July 20'!C49,'Aug 20'!C49*'FY21'!$M$9,'Sept 20'!C49*'FY21'!$M$10,'FY21'!$M$11*'Oct 20'!C49,$M$12*'Nov 20'!C49,'Dec 20'!C49*'FY21'!$M$13,'FY21'!$M$14*'Jan 21'!C49,'Feb 21'!C49*'FY21'!$M$15,'FY21'!$M$16*'Mar 21'!C49,'Apr 21'!C49*'FY21'!$M$17,'FY21'!$M$18*'May 21'!C49,'June 21'!C49*'FY21'!$M$19)/$M$21</f>
        <v>867.59171676694609</v>
      </c>
      <c r="D49" s="6">
        <f>SUM($M$25*'July 20'!D49,'Aug 20'!D49*'FY21'!$M$26,'Sept 20'!D49*'FY21'!$M$27,'FY21'!$M$28*'Oct 20'!D49,$M$29*'Nov 20'!D49,'Dec 20'!D49*'FY21'!$M$30,'FY21'!$M$31*'Jan 21'!D49,'Feb 21'!D49*'FY21'!$M$32,'FY21'!$M$33*'Mar 21'!D49,'Apr 21'!D49*'FY21'!$M$34,'FY21'!$M$35*'May 21'!D49,'June 21'!D49*'FY21'!$M$36)/$M$38</f>
        <v>700.24390275467158</v>
      </c>
      <c r="E49" s="6">
        <f>SUM($M$25*'July 20'!E49,'Aug 20'!E49*'FY21'!$M$26,'Sept 20'!E49*'FY21'!$M$27,'FY21'!$M$28*'Oct 20'!E49,$M$29*'Nov 20'!E49,'Dec 20'!E49*'FY21'!$M$30,'FY21'!$M$31*'Jan 21'!E49,'Feb 21'!E49*'FY21'!$M$32,'FY21'!$M$33*'Mar 21'!E49,'Apr 21'!E49*'FY21'!$M$34,'FY21'!$M$35*'May 21'!E49,'June 21'!E49*'FY21'!$M$36)/$M$38</f>
        <v>773.92009258424082</v>
      </c>
      <c r="F49" s="6">
        <f>SUM($M$43*'July 20'!F49,'Aug 20'!F49*'FY21'!$M$44,'Sept 20'!F49*'FY21'!$M$45,'FY21'!$M$46*'Oct 20'!F49,$M$47*'Nov 20'!F49,'Dec 20'!F49*'FY21'!$M$48,'FY21'!$M$49*'Jan 21'!F49,'Feb 21'!F49*'FY21'!$M$50,'FY21'!$M$51*'Mar 21'!F49,'Apr 21'!F49*'FY21'!$M$52,'FY21'!$M$53*'May 21'!F49,'June 21'!F49*'FY21'!$M$54)/$M$56</f>
        <v>607.46089203395672</v>
      </c>
      <c r="G49" s="6">
        <f>SUM($M$43*'July 20'!G49,'Aug 20'!G49*'FY21'!$M$44,'Sept 20'!G49*'FY21'!$M$45,'FY21'!$M$46*'Oct 20'!G49,$M$47*'Nov 20'!G49,'Dec 20'!G49*'FY21'!$M$48,'FY21'!$M$49*'Jan 21'!G49,'Feb 21'!G49*'FY21'!$M$50,'FY21'!$M$51*'Mar 21'!G49,'Apr 21'!G49*'FY21'!$M$52,'FY21'!$M$53*'May 21'!G49,'June 21'!G49*'FY21'!$M$54)/$M$56</f>
        <v>673.06019164122404</v>
      </c>
      <c r="H49" s="6">
        <f t="shared" si="0"/>
        <v>2</v>
      </c>
      <c r="I49" s="6">
        <f t="shared" si="1"/>
        <v>2</v>
      </c>
      <c r="L49" s="35" t="s">
        <v>62</v>
      </c>
      <c r="M49" s="46">
        <v>6</v>
      </c>
    </row>
    <row r="50" spans="1:13" x14ac:dyDescent="0.3">
      <c r="A50" s="7" t="s">
        <v>48</v>
      </c>
      <c r="B50" s="6">
        <f>SUM(B7:B49)</f>
        <v>18491.378725871517</v>
      </c>
      <c r="C50" s="6">
        <f t="shared" ref="C50:G50" si="2">SUM(C7:C49)</f>
        <v>18387.880431024874</v>
      </c>
      <c r="D50" s="6">
        <f t="shared" si="2"/>
        <v>16159.06904870268</v>
      </c>
      <c r="E50" s="6">
        <f t="shared" si="2"/>
        <v>16113.26039392078</v>
      </c>
      <c r="F50" s="6">
        <f t="shared" si="2"/>
        <v>14369.658503623412</v>
      </c>
      <c r="G50" s="6">
        <f t="shared" si="2"/>
        <v>14381.082771063413</v>
      </c>
      <c r="H50" s="6"/>
      <c r="I50" s="6"/>
      <c r="L50" s="35" t="s">
        <v>63</v>
      </c>
      <c r="M50" s="46">
        <v>4</v>
      </c>
    </row>
    <row r="51" spans="1:13" x14ac:dyDescent="0.3">
      <c r="L51" s="35" t="s">
        <v>64</v>
      </c>
      <c r="M51" s="46">
        <v>4</v>
      </c>
    </row>
    <row r="52" spans="1:13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  <c r="L52" s="35" t="s">
        <v>65</v>
      </c>
      <c r="M52" s="46">
        <v>4</v>
      </c>
    </row>
    <row r="53" spans="1:13" x14ac:dyDescent="0.3">
      <c r="L53" s="35" t="s">
        <v>66</v>
      </c>
      <c r="M53" s="46">
        <v>6</v>
      </c>
    </row>
    <row r="54" spans="1:13" x14ac:dyDescent="0.3">
      <c r="L54" s="35" t="s">
        <v>67</v>
      </c>
      <c r="M54" s="46">
        <v>4</v>
      </c>
    </row>
    <row r="55" spans="1:13" x14ac:dyDescent="0.3">
      <c r="L55" s="69"/>
      <c r="M55" s="38"/>
    </row>
    <row r="56" spans="1:13" x14ac:dyDescent="0.3">
      <c r="L56" s="35" t="s">
        <v>68</v>
      </c>
      <c r="M56" s="39">
        <f>SUM(M43:M54)</f>
        <v>58</v>
      </c>
    </row>
  </sheetData>
  <mergeCells count="7">
    <mergeCell ref="A1:I2"/>
    <mergeCell ref="A52:I52"/>
    <mergeCell ref="H5:I5"/>
    <mergeCell ref="A3:G3"/>
    <mergeCell ref="B5:C5"/>
    <mergeCell ref="D5:E5"/>
    <mergeCell ref="F5:G5"/>
  </mergeCells>
  <printOptions horizontalCentered="1" verticalCentered="1"/>
  <pageMargins left="0.25" right="0.25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2"/>
  <sheetViews>
    <sheetView workbookViewId="0">
      <selection activeCell="E24" sqref="E24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9" ht="24" customHeight="1" x14ac:dyDescent="0.3">
      <c r="A1" s="48" t="s">
        <v>73</v>
      </c>
      <c r="B1" s="48"/>
      <c r="C1" s="48"/>
      <c r="D1" s="48"/>
      <c r="E1" s="48"/>
      <c r="F1" s="48"/>
      <c r="G1" s="48"/>
      <c r="H1" s="48"/>
      <c r="I1" s="48"/>
    </row>
    <row r="2" spans="1:9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52" t="s">
        <v>74</v>
      </c>
      <c r="B3" s="53"/>
      <c r="C3" s="53"/>
      <c r="D3" s="53"/>
      <c r="E3" s="53"/>
      <c r="F3" s="53"/>
      <c r="G3" s="53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9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9" x14ac:dyDescent="0.3">
      <c r="A7" s="5" t="s">
        <v>5</v>
      </c>
      <c r="B7" s="54">
        <v>1601.7727272727273</v>
      </c>
      <c r="C7" s="54">
        <v>1666.6363636363637</v>
      </c>
      <c r="D7" s="54">
        <v>1084.75</v>
      </c>
      <c r="E7" s="54">
        <v>1140</v>
      </c>
      <c r="F7" s="54">
        <v>1410.4</v>
      </c>
      <c r="G7" s="54">
        <v>1439</v>
      </c>
      <c r="H7" s="55">
        <v>1</v>
      </c>
      <c r="I7" s="55">
        <v>1</v>
      </c>
    </row>
    <row r="8" spans="1:9" x14ac:dyDescent="0.3">
      <c r="A8" s="5" t="s">
        <v>6</v>
      </c>
      <c r="B8" s="54">
        <v>520</v>
      </c>
      <c r="C8" s="54">
        <v>519.63636363636363</v>
      </c>
      <c r="D8" s="54">
        <v>353.5</v>
      </c>
      <c r="E8" s="54">
        <v>335.5</v>
      </c>
      <c r="F8" s="54">
        <v>394.2</v>
      </c>
      <c r="G8" s="54">
        <v>402.8</v>
      </c>
      <c r="H8" s="55">
        <v>14</v>
      </c>
      <c r="I8" s="55">
        <v>14</v>
      </c>
    </row>
    <row r="9" spans="1:9" x14ac:dyDescent="0.3">
      <c r="A9" s="5" t="s">
        <v>7</v>
      </c>
      <c r="B9" s="54">
        <v>645.72727272727275</v>
      </c>
      <c r="C9" s="54">
        <v>624.4545454545455</v>
      </c>
      <c r="D9" s="54">
        <v>422.75</v>
      </c>
      <c r="E9" s="54">
        <v>391.75</v>
      </c>
      <c r="F9" s="54">
        <v>516.4</v>
      </c>
      <c r="G9" s="54">
        <v>544.20000000000005</v>
      </c>
      <c r="H9" s="55">
        <v>7</v>
      </c>
      <c r="I9" s="55">
        <v>8</v>
      </c>
    </row>
    <row r="10" spans="1:9" x14ac:dyDescent="0.3">
      <c r="A10" s="5" t="s">
        <v>8</v>
      </c>
      <c r="B10" s="54">
        <v>811.59090909090912</v>
      </c>
      <c r="C10" s="54">
        <v>800.31818181818187</v>
      </c>
      <c r="D10" s="54">
        <v>532.25</v>
      </c>
      <c r="E10" s="54">
        <v>537</v>
      </c>
      <c r="F10" s="54">
        <v>636.4</v>
      </c>
      <c r="G10" s="54">
        <v>655</v>
      </c>
      <c r="H10" s="55">
        <v>2</v>
      </c>
      <c r="I10" s="55">
        <v>2</v>
      </c>
    </row>
    <row r="11" spans="1:9" x14ac:dyDescent="0.3">
      <c r="A11" s="5" t="s">
        <v>9</v>
      </c>
      <c r="B11" s="54">
        <v>711.4545454545455</v>
      </c>
      <c r="C11" s="54">
        <v>722.31818181818187</v>
      </c>
      <c r="D11" s="54">
        <v>448.5</v>
      </c>
      <c r="E11" s="54">
        <v>453.75</v>
      </c>
      <c r="F11" s="54">
        <v>582.4</v>
      </c>
      <c r="G11" s="54">
        <v>575</v>
      </c>
      <c r="H11" s="55">
        <v>4</v>
      </c>
      <c r="I11" s="55">
        <v>5</v>
      </c>
    </row>
    <row r="12" spans="1:9" x14ac:dyDescent="0.3">
      <c r="A12" s="5" t="s">
        <v>10</v>
      </c>
      <c r="B12" s="54">
        <v>360.22727272727275</v>
      </c>
      <c r="C12" s="54">
        <v>362.68181818181819</v>
      </c>
      <c r="D12" s="54">
        <v>232.75</v>
      </c>
      <c r="E12" s="54">
        <v>230.25</v>
      </c>
      <c r="F12" s="54">
        <v>277.8</v>
      </c>
      <c r="G12" s="54">
        <v>281.60000000000002</v>
      </c>
      <c r="H12" s="55">
        <v>21</v>
      </c>
      <c r="I12" s="55">
        <v>19</v>
      </c>
    </row>
    <row r="13" spans="1:9" x14ac:dyDescent="0.3">
      <c r="A13" s="5" t="s">
        <v>11</v>
      </c>
      <c r="B13" s="54">
        <v>260.13636363636363</v>
      </c>
      <c r="C13" s="54">
        <v>280</v>
      </c>
      <c r="D13" s="54">
        <v>164.25</v>
      </c>
      <c r="E13" s="54">
        <v>179</v>
      </c>
      <c r="F13" s="54">
        <v>202.4</v>
      </c>
      <c r="G13" s="54">
        <v>216</v>
      </c>
      <c r="H13" s="55">
        <v>32</v>
      </c>
      <c r="I13" s="55">
        <v>31</v>
      </c>
    </row>
    <row r="14" spans="1:9" x14ac:dyDescent="0.3">
      <c r="A14" s="5" t="s">
        <v>12</v>
      </c>
      <c r="B14" s="54">
        <v>153.45454545454547</v>
      </c>
      <c r="C14" s="54">
        <v>155.77272727272728</v>
      </c>
      <c r="D14" s="54">
        <v>78.25</v>
      </c>
      <c r="E14" s="54">
        <v>78.5</v>
      </c>
      <c r="F14" s="54">
        <v>97.4</v>
      </c>
      <c r="G14" s="54">
        <v>102</v>
      </c>
      <c r="H14" s="55">
        <v>41</v>
      </c>
      <c r="I14" s="55">
        <v>40</v>
      </c>
    </row>
    <row r="15" spans="1:9" x14ac:dyDescent="0.3">
      <c r="A15" s="5" t="s">
        <v>13</v>
      </c>
      <c r="B15" s="54">
        <v>552.36363636363637</v>
      </c>
      <c r="C15" s="54">
        <v>558.59090909090912</v>
      </c>
      <c r="D15" s="54">
        <v>311</v>
      </c>
      <c r="E15" s="54">
        <v>304.5</v>
      </c>
      <c r="F15" s="54">
        <v>321</v>
      </c>
      <c r="G15" s="54">
        <v>346.4</v>
      </c>
      <c r="H15" s="55">
        <v>12</v>
      </c>
      <c r="I15" s="55">
        <v>11</v>
      </c>
    </row>
    <row r="16" spans="1:9" x14ac:dyDescent="0.3">
      <c r="A16" s="5" t="s">
        <v>14</v>
      </c>
      <c r="B16" s="54">
        <v>374.90909090909093</v>
      </c>
      <c r="C16" s="54">
        <v>350.27272727272725</v>
      </c>
      <c r="D16" s="54">
        <v>194.75</v>
      </c>
      <c r="E16" s="54">
        <v>188.75</v>
      </c>
      <c r="F16" s="54">
        <v>257.8</v>
      </c>
      <c r="G16" s="54">
        <v>234.8</v>
      </c>
      <c r="H16" s="55">
        <v>19</v>
      </c>
      <c r="I16" s="55">
        <v>22</v>
      </c>
    </row>
    <row r="17" spans="1:9" x14ac:dyDescent="0.3">
      <c r="A17" s="5" t="s">
        <v>15</v>
      </c>
      <c r="B17" s="54">
        <v>542.59090909090912</v>
      </c>
      <c r="C17" s="54">
        <v>536.27272727272725</v>
      </c>
      <c r="D17" s="54">
        <v>294.25</v>
      </c>
      <c r="E17" s="54">
        <v>279.25</v>
      </c>
      <c r="F17" s="54">
        <v>352.6</v>
      </c>
      <c r="G17" s="54">
        <v>330</v>
      </c>
      <c r="H17" s="55">
        <v>13</v>
      </c>
      <c r="I17" s="55">
        <v>13</v>
      </c>
    </row>
    <row r="18" spans="1:9" x14ac:dyDescent="0.3">
      <c r="A18" s="5" t="s">
        <v>16</v>
      </c>
      <c r="B18" s="54">
        <v>171.95454545454547</v>
      </c>
      <c r="C18" s="54">
        <v>171.13636363636363</v>
      </c>
      <c r="D18" s="54">
        <v>96.25</v>
      </c>
      <c r="E18" s="54">
        <v>89.75</v>
      </c>
      <c r="F18" s="54">
        <v>126.2</v>
      </c>
      <c r="G18" s="54">
        <v>131.19999999999999</v>
      </c>
      <c r="H18" s="55">
        <v>39</v>
      </c>
      <c r="I18" s="55">
        <v>39</v>
      </c>
    </row>
    <row r="19" spans="1:9" x14ac:dyDescent="0.3">
      <c r="A19" s="5" t="s">
        <v>17</v>
      </c>
      <c r="B19" s="54">
        <v>463.86363636363637</v>
      </c>
      <c r="C19" s="54">
        <v>444.68181818181819</v>
      </c>
      <c r="D19" s="54">
        <v>264.5</v>
      </c>
      <c r="E19" s="54">
        <v>266.5</v>
      </c>
      <c r="F19" s="54">
        <v>307</v>
      </c>
      <c r="G19" s="54">
        <v>318</v>
      </c>
      <c r="H19" s="55">
        <v>16</v>
      </c>
      <c r="I19" s="55">
        <v>15</v>
      </c>
    </row>
    <row r="20" spans="1:9" x14ac:dyDescent="0.3">
      <c r="A20" s="5" t="s">
        <v>18</v>
      </c>
      <c r="B20" s="54">
        <v>336.13636363636363</v>
      </c>
      <c r="C20" s="54">
        <v>316.63636363636363</v>
      </c>
      <c r="D20" s="54">
        <v>192</v>
      </c>
      <c r="E20" s="54">
        <v>184.5</v>
      </c>
      <c r="F20" s="54">
        <v>240.4</v>
      </c>
      <c r="G20" s="54">
        <v>233.8</v>
      </c>
      <c r="H20" s="55">
        <v>27</v>
      </c>
      <c r="I20" s="55">
        <v>27</v>
      </c>
    </row>
    <row r="21" spans="1:9" x14ac:dyDescent="0.3">
      <c r="A21" s="5" t="s">
        <v>19</v>
      </c>
      <c r="B21" s="54">
        <v>618.5454545454545</v>
      </c>
      <c r="C21" s="54">
        <v>393.5</v>
      </c>
      <c r="D21" s="54">
        <v>318</v>
      </c>
      <c r="E21" s="54">
        <v>238.75</v>
      </c>
      <c r="F21" s="54">
        <v>365.8</v>
      </c>
      <c r="G21" s="54">
        <v>284.2</v>
      </c>
      <c r="H21" s="55">
        <v>9</v>
      </c>
      <c r="I21" s="55">
        <v>18</v>
      </c>
    </row>
    <row r="22" spans="1:9" x14ac:dyDescent="0.3">
      <c r="A22" s="5" t="s">
        <v>20</v>
      </c>
      <c r="B22" s="54">
        <v>467.13636363636363</v>
      </c>
      <c r="C22" s="54">
        <v>558.63636363636363</v>
      </c>
      <c r="D22" s="54">
        <v>281.75</v>
      </c>
      <c r="E22" s="54">
        <v>301.75</v>
      </c>
      <c r="F22" s="54">
        <v>317.39999999999998</v>
      </c>
      <c r="G22" s="54">
        <v>343</v>
      </c>
      <c r="H22" s="55">
        <v>15</v>
      </c>
      <c r="I22" s="55">
        <v>10</v>
      </c>
    </row>
    <row r="23" spans="1:9" x14ac:dyDescent="0.3">
      <c r="A23" s="5" t="s">
        <v>21</v>
      </c>
      <c r="B23" s="54">
        <v>343.40909090909093</v>
      </c>
      <c r="C23" s="54">
        <v>226.90909090909091</v>
      </c>
      <c r="D23" s="54">
        <v>197.5</v>
      </c>
      <c r="E23" s="54">
        <v>132.25</v>
      </c>
      <c r="F23" s="54">
        <v>225</v>
      </c>
      <c r="G23" s="54">
        <v>167.2</v>
      </c>
      <c r="H23" s="55">
        <v>24</v>
      </c>
      <c r="I23" s="55">
        <v>34</v>
      </c>
    </row>
    <row r="24" spans="1:9" x14ac:dyDescent="0.3">
      <c r="A24" s="5" t="s">
        <v>22</v>
      </c>
      <c r="B24" s="54">
        <v>215.36363636363637</v>
      </c>
      <c r="C24" s="54">
        <v>316.31818181818181</v>
      </c>
      <c r="D24" s="54">
        <v>125.5</v>
      </c>
      <c r="E24" s="54">
        <v>174</v>
      </c>
      <c r="F24" s="54">
        <v>138.80000000000001</v>
      </c>
      <c r="G24" s="54">
        <v>193.6</v>
      </c>
      <c r="H24" s="55">
        <v>35</v>
      </c>
      <c r="I24" s="55">
        <v>28</v>
      </c>
    </row>
    <row r="25" spans="1:9" x14ac:dyDescent="0.3">
      <c r="A25" s="5" t="s">
        <v>23</v>
      </c>
      <c r="B25" s="54">
        <v>194.22727272727272</v>
      </c>
      <c r="C25" s="54">
        <v>195.09090909090909</v>
      </c>
      <c r="D25" s="54">
        <v>119.5</v>
      </c>
      <c r="E25" s="54">
        <v>125.75</v>
      </c>
      <c r="F25" s="54">
        <v>146</v>
      </c>
      <c r="G25" s="54">
        <v>137</v>
      </c>
      <c r="H25" s="55">
        <v>37</v>
      </c>
      <c r="I25" s="55">
        <v>37</v>
      </c>
    </row>
    <row r="26" spans="1:9" x14ac:dyDescent="0.3">
      <c r="A26" s="5" t="s">
        <v>24</v>
      </c>
      <c r="B26" s="54">
        <v>183.04545454545453</v>
      </c>
      <c r="C26" s="54">
        <v>187.45454545454547</v>
      </c>
      <c r="D26" s="54">
        <v>115.75</v>
      </c>
      <c r="E26" s="54">
        <v>120</v>
      </c>
      <c r="F26" s="54">
        <v>156.19999999999999</v>
      </c>
      <c r="G26" s="54">
        <v>150.6</v>
      </c>
      <c r="H26" s="55">
        <v>38</v>
      </c>
      <c r="I26" s="55">
        <v>38</v>
      </c>
    </row>
    <row r="27" spans="1:9" x14ac:dyDescent="0.3">
      <c r="A27" s="5" t="s">
        <v>25</v>
      </c>
      <c r="B27" s="54">
        <v>127.04545454545455</v>
      </c>
      <c r="C27" s="54">
        <v>151.95454545454547</v>
      </c>
      <c r="D27" s="54">
        <v>70.75</v>
      </c>
      <c r="E27" s="54">
        <v>73</v>
      </c>
      <c r="F27" s="54">
        <v>94.8</v>
      </c>
      <c r="G27" s="54">
        <v>105.4</v>
      </c>
      <c r="H27" s="55">
        <v>43</v>
      </c>
      <c r="I27" s="55">
        <v>41</v>
      </c>
    </row>
    <row r="28" spans="1:9" x14ac:dyDescent="0.3">
      <c r="A28" s="5" t="s">
        <v>26</v>
      </c>
      <c r="B28" s="54">
        <v>154.72727272727272</v>
      </c>
      <c r="C28" s="54">
        <v>133.18181818181819</v>
      </c>
      <c r="D28" s="54">
        <v>74</v>
      </c>
      <c r="E28" s="54">
        <v>74</v>
      </c>
      <c r="F28" s="54">
        <v>99</v>
      </c>
      <c r="G28" s="54">
        <v>92.2</v>
      </c>
      <c r="H28" s="55">
        <v>40</v>
      </c>
      <c r="I28" s="55">
        <v>42</v>
      </c>
    </row>
    <row r="29" spans="1:9" x14ac:dyDescent="0.3">
      <c r="A29" s="5" t="s">
        <v>27</v>
      </c>
      <c r="B29" s="54">
        <v>250.63636363636363</v>
      </c>
      <c r="C29" s="54">
        <v>234.95454545454547</v>
      </c>
      <c r="D29" s="54">
        <v>178.25</v>
      </c>
      <c r="E29" s="54">
        <v>165</v>
      </c>
      <c r="F29" s="54">
        <v>226.2</v>
      </c>
      <c r="G29" s="54">
        <v>211.6</v>
      </c>
      <c r="H29" s="55">
        <v>33</v>
      </c>
      <c r="I29" s="55">
        <v>33</v>
      </c>
    </row>
    <row r="30" spans="1:9" x14ac:dyDescent="0.3">
      <c r="A30" s="5" t="s">
        <v>28</v>
      </c>
      <c r="B30" s="54">
        <v>206.36363636363637</v>
      </c>
      <c r="C30" s="54">
        <v>223.22727272727272</v>
      </c>
      <c r="D30" s="54">
        <v>135.25</v>
      </c>
      <c r="E30" s="54">
        <v>148</v>
      </c>
      <c r="F30" s="54">
        <v>169.2</v>
      </c>
      <c r="G30" s="54">
        <v>185.6</v>
      </c>
      <c r="H30" s="55">
        <v>36</v>
      </c>
      <c r="I30" s="55">
        <v>35</v>
      </c>
    </row>
    <row r="31" spans="1:9" x14ac:dyDescent="0.3">
      <c r="A31" s="5" t="s">
        <v>29</v>
      </c>
      <c r="B31" s="54">
        <v>315.36363636363637</v>
      </c>
      <c r="C31" s="54">
        <v>335</v>
      </c>
      <c r="D31" s="54">
        <v>215.25</v>
      </c>
      <c r="E31" s="54">
        <v>205.25</v>
      </c>
      <c r="F31" s="54">
        <v>250.4</v>
      </c>
      <c r="G31" s="54">
        <v>257.39999999999998</v>
      </c>
      <c r="H31" s="55">
        <v>28</v>
      </c>
      <c r="I31" s="55">
        <v>24</v>
      </c>
    </row>
    <row r="32" spans="1:9" x14ac:dyDescent="0.3">
      <c r="A32" s="5" t="s">
        <v>30</v>
      </c>
      <c r="B32" s="54">
        <v>773.36363636363637</v>
      </c>
      <c r="C32" s="54">
        <v>769.13636363636363</v>
      </c>
      <c r="D32" s="54">
        <v>543.75</v>
      </c>
      <c r="E32" s="54">
        <v>512.75</v>
      </c>
      <c r="F32" s="54">
        <v>646</v>
      </c>
      <c r="G32" s="54">
        <v>613.79999999999995</v>
      </c>
      <c r="H32" s="55">
        <v>3</v>
      </c>
      <c r="I32" s="55">
        <v>3</v>
      </c>
    </row>
    <row r="33" spans="1:9" x14ac:dyDescent="0.3">
      <c r="A33" s="5" t="s">
        <v>31</v>
      </c>
      <c r="B33" s="54">
        <v>263</v>
      </c>
      <c r="C33" s="54">
        <v>277.27272727272725</v>
      </c>
      <c r="D33" s="54">
        <v>131.5</v>
      </c>
      <c r="E33" s="54">
        <v>133.75</v>
      </c>
      <c r="F33" s="54">
        <v>155.4</v>
      </c>
      <c r="G33" s="54">
        <v>164.6</v>
      </c>
      <c r="H33" s="55">
        <v>31</v>
      </c>
      <c r="I33" s="55">
        <v>32</v>
      </c>
    </row>
    <row r="34" spans="1:9" x14ac:dyDescent="0.3">
      <c r="A34" s="5" t="s">
        <v>32</v>
      </c>
      <c r="B34" s="54">
        <v>438.86363636363637</v>
      </c>
      <c r="C34" s="54">
        <v>428.5</v>
      </c>
      <c r="D34" s="54">
        <v>245</v>
      </c>
      <c r="E34" s="54">
        <v>266.25</v>
      </c>
      <c r="F34" s="54">
        <v>306.39999999999998</v>
      </c>
      <c r="G34" s="54">
        <v>311.2</v>
      </c>
      <c r="H34" s="55">
        <v>18</v>
      </c>
      <c r="I34" s="55">
        <v>17</v>
      </c>
    </row>
    <row r="35" spans="1:9" x14ac:dyDescent="0.3">
      <c r="A35" s="5" t="s">
        <v>33</v>
      </c>
      <c r="B35" s="54">
        <v>127.86363636363636</v>
      </c>
      <c r="C35" s="54">
        <v>128.40909090909091</v>
      </c>
      <c r="D35" s="54">
        <v>96</v>
      </c>
      <c r="E35" s="54">
        <v>91.5</v>
      </c>
      <c r="F35" s="54">
        <v>117.2</v>
      </c>
      <c r="G35" s="54">
        <v>117.8</v>
      </c>
      <c r="H35" s="55">
        <v>42</v>
      </c>
      <c r="I35" s="55">
        <v>43</v>
      </c>
    </row>
    <row r="36" spans="1:9" x14ac:dyDescent="0.3">
      <c r="A36" s="5" t="s">
        <v>34</v>
      </c>
      <c r="B36" s="54">
        <v>366.86363636363637</v>
      </c>
      <c r="C36" s="54">
        <v>350.5</v>
      </c>
      <c r="D36" s="54">
        <v>254</v>
      </c>
      <c r="E36" s="54">
        <v>239.75</v>
      </c>
      <c r="F36" s="54">
        <v>321</v>
      </c>
      <c r="G36" s="54">
        <v>314.60000000000002</v>
      </c>
      <c r="H36" s="55">
        <v>20</v>
      </c>
      <c r="I36" s="55">
        <v>21</v>
      </c>
    </row>
    <row r="37" spans="1:9" x14ac:dyDescent="0.3">
      <c r="A37" s="5" t="s">
        <v>35</v>
      </c>
      <c r="B37" s="54">
        <v>641.13636363636363</v>
      </c>
      <c r="C37" s="54">
        <v>645.4545454545455</v>
      </c>
      <c r="D37" s="54">
        <v>396</v>
      </c>
      <c r="E37" s="54">
        <v>383.25</v>
      </c>
      <c r="F37" s="54">
        <v>471.6</v>
      </c>
      <c r="G37" s="54">
        <v>464.6</v>
      </c>
      <c r="H37" s="55">
        <v>8</v>
      </c>
      <c r="I37" s="55">
        <v>7</v>
      </c>
    </row>
    <row r="38" spans="1:9" x14ac:dyDescent="0.3">
      <c r="A38" s="5" t="s">
        <v>36</v>
      </c>
      <c r="B38" s="54">
        <v>336.90909090909093</v>
      </c>
      <c r="C38" s="54">
        <v>334.90909090909093</v>
      </c>
      <c r="D38" s="54">
        <v>219.25</v>
      </c>
      <c r="E38" s="54">
        <v>207.75</v>
      </c>
      <c r="F38" s="54">
        <v>254</v>
      </c>
      <c r="G38" s="54">
        <v>262.60000000000002</v>
      </c>
      <c r="H38" s="55">
        <v>26</v>
      </c>
      <c r="I38" s="55">
        <v>25</v>
      </c>
    </row>
    <row r="39" spans="1:9" x14ac:dyDescent="0.3">
      <c r="A39" s="5" t="s">
        <v>37</v>
      </c>
      <c r="B39" s="54">
        <v>314.40909090909093</v>
      </c>
      <c r="C39" s="54">
        <v>311.63636363636363</v>
      </c>
      <c r="D39" s="54">
        <v>211.25</v>
      </c>
      <c r="E39" s="54">
        <v>212.5</v>
      </c>
      <c r="F39" s="54">
        <v>286.8</v>
      </c>
      <c r="G39" s="54">
        <v>271.39999999999998</v>
      </c>
      <c r="H39" s="55">
        <v>29</v>
      </c>
      <c r="I39" s="55">
        <v>29</v>
      </c>
    </row>
    <row r="40" spans="1:9" x14ac:dyDescent="0.3">
      <c r="A40" s="5" t="s">
        <v>38</v>
      </c>
      <c r="B40" s="54">
        <v>459.18181818181819</v>
      </c>
      <c r="C40" s="54">
        <v>437.18181818181819</v>
      </c>
      <c r="D40" s="54">
        <v>297.25</v>
      </c>
      <c r="E40" s="54">
        <v>291</v>
      </c>
      <c r="F40" s="54">
        <v>360.4</v>
      </c>
      <c r="G40" s="54">
        <v>347.2</v>
      </c>
      <c r="H40" s="55">
        <v>17</v>
      </c>
      <c r="I40" s="55">
        <v>16</v>
      </c>
    </row>
    <row r="41" spans="1:9" x14ac:dyDescent="0.3">
      <c r="A41" s="5" t="s">
        <v>39</v>
      </c>
      <c r="B41" s="54">
        <v>339.59090909090907</v>
      </c>
      <c r="C41" s="54">
        <v>354.31818181818181</v>
      </c>
      <c r="D41" s="54">
        <v>170.5</v>
      </c>
      <c r="E41" s="54">
        <v>164.25</v>
      </c>
      <c r="F41" s="54">
        <v>216.4</v>
      </c>
      <c r="G41" s="54">
        <v>216.8</v>
      </c>
      <c r="H41" s="55">
        <v>25</v>
      </c>
      <c r="I41" s="55">
        <v>20</v>
      </c>
    </row>
    <row r="42" spans="1:9" x14ac:dyDescent="0.3">
      <c r="A42" s="5" t="s">
        <v>40</v>
      </c>
      <c r="B42" s="54">
        <v>343.90909090909093</v>
      </c>
      <c r="C42" s="54">
        <v>318.72727272727275</v>
      </c>
      <c r="D42" s="54">
        <v>226</v>
      </c>
      <c r="E42" s="54">
        <v>206.5</v>
      </c>
      <c r="F42" s="54">
        <v>271.2</v>
      </c>
      <c r="G42" s="54">
        <v>248</v>
      </c>
      <c r="H42" s="55">
        <v>23</v>
      </c>
      <c r="I42" s="55">
        <v>26</v>
      </c>
    </row>
    <row r="43" spans="1:9" x14ac:dyDescent="0.3">
      <c r="A43" s="5" t="s">
        <v>41</v>
      </c>
      <c r="B43" s="54">
        <v>560.22727272727275</v>
      </c>
      <c r="C43" s="54">
        <v>555.63636363636363</v>
      </c>
      <c r="D43" s="54">
        <v>367.25</v>
      </c>
      <c r="E43" s="54">
        <v>343.25</v>
      </c>
      <c r="F43" s="54">
        <v>432.2</v>
      </c>
      <c r="G43" s="54">
        <v>419.8</v>
      </c>
      <c r="H43" s="55">
        <v>11</v>
      </c>
      <c r="I43" s="55">
        <v>12</v>
      </c>
    </row>
    <row r="44" spans="1:9" x14ac:dyDescent="0.3">
      <c r="A44" s="5" t="s">
        <v>42</v>
      </c>
      <c r="B44" s="54">
        <v>664.86363636363637</v>
      </c>
      <c r="C44" s="54">
        <v>656.59090909090912</v>
      </c>
      <c r="D44" s="54">
        <v>439</v>
      </c>
      <c r="E44" s="54">
        <v>447</v>
      </c>
      <c r="F44" s="54">
        <v>511</v>
      </c>
      <c r="G44" s="54">
        <v>504</v>
      </c>
      <c r="H44" s="55">
        <v>5</v>
      </c>
      <c r="I44" s="55">
        <v>6</v>
      </c>
    </row>
    <row r="45" spans="1:9" x14ac:dyDescent="0.3">
      <c r="A45" s="5" t="s">
        <v>43</v>
      </c>
      <c r="B45" s="54">
        <v>595</v>
      </c>
      <c r="C45" s="54">
        <v>585.68181818181813</v>
      </c>
      <c r="D45" s="54">
        <v>361.75</v>
      </c>
      <c r="E45" s="54">
        <v>364.75</v>
      </c>
      <c r="F45" s="54">
        <v>465.2</v>
      </c>
      <c r="G45" s="54">
        <v>436.6</v>
      </c>
      <c r="H45" s="55">
        <v>10</v>
      </c>
      <c r="I45" s="55">
        <v>9</v>
      </c>
    </row>
    <row r="46" spans="1:9" x14ac:dyDescent="0.3">
      <c r="A46" s="5" t="s">
        <v>44</v>
      </c>
      <c r="B46" s="54">
        <v>217.09090909090909</v>
      </c>
      <c r="C46" s="54">
        <v>217.31818181818181</v>
      </c>
      <c r="D46" s="54">
        <v>151.25</v>
      </c>
      <c r="E46" s="54">
        <v>134.5</v>
      </c>
      <c r="F46" s="54">
        <v>162.80000000000001</v>
      </c>
      <c r="G46" s="54">
        <v>164.8</v>
      </c>
      <c r="H46" s="55">
        <v>34</v>
      </c>
      <c r="I46" s="55">
        <v>36</v>
      </c>
    </row>
    <row r="47" spans="1:9" x14ac:dyDescent="0.3">
      <c r="A47" s="5" t="s">
        <v>45</v>
      </c>
      <c r="B47" s="54">
        <v>359.31818181818181</v>
      </c>
      <c r="C47" s="54">
        <v>342.31818181818181</v>
      </c>
      <c r="D47" s="54">
        <v>237</v>
      </c>
      <c r="E47" s="54">
        <v>225</v>
      </c>
      <c r="F47" s="54">
        <v>293</v>
      </c>
      <c r="G47" s="54">
        <v>261.8</v>
      </c>
      <c r="H47" s="55">
        <v>22</v>
      </c>
      <c r="I47" s="55">
        <v>23</v>
      </c>
    </row>
    <row r="48" spans="1:9" x14ac:dyDescent="0.3">
      <c r="A48" s="5" t="s">
        <v>46</v>
      </c>
      <c r="B48" s="54">
        <v>300.18181818181819</v>
      </c>
      <c r="C48" s="54">
        <v>299.04545454545456</v>
      </c>
      <c r="D48" s="54">
        <v>202.5</v>
      </c>
      <c r="E48" s="54">
        <v>223.75</v>
      </c>
      <c r="F48" s="54">
        <v>235.8</v>
      </c>
      <c r="G48" s="54">
        <v>236</v>
      </c>
      <c r="H48" s="55">
        <v>30</v>
      </c>
      <c r="I48" s="55">
        <v>30</v>
      </c>
    </row>
    <row r="49" spans="1:9" ht="13.5" customHeight="1" x14ac:dyDescent="0.3">
      <c r="A49" s="5" t="s">
        <v>47</v>
      </c>
      <c r="B49" s="54">
        <v>663.36363636363637</v>
      </c>
      <c r="C49" s="54">
        <v>722.4545454545455</v>
      </c>
      <c r="D49" s="54">
        <v>431.75</v>
      </c>
      <c r="E49" s="54">
        <v>498.25</v>
      </c>
      <c r="F49" s="54">
        <v>443.8</v>
      </c>
      <c r="G49" s="54">
        <v>500.6</v>
      </c>
      <c r="H49" s="55">
        <v>6</v>
      </c>
      <c r="I49" s="55">
        <v>4</v>
      </c>
    </row>
    <row r="50" spans="1:9" x14ac:dyDescent="0.3">
      <c r="A50" s="7" t="s">
        <v>48</v>
      </c>
      <c r="B50" s="54">
        <v>18347.18181818182</v>
      </c>
      <c r="C50" s="54">
        <v>18200.727272727272</v>
      </c>
      <c r="D50" s="54">
        <v>11482.25</v>
      </c>
      <c r="E50" s="54">
        <v>11362.5</v>
      </c>
      <c r="F50" s="54">
        <v>13861.4</v>
      </c>
      <c r="G50" s="54">
        <v>13793.8</v>
      </c>
      <c r="H50" s="55"/>
      <c r="I50" s="55"/>
    </row>
    <row r="52" spans="1:9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</row>
  </sheetData>
  <mergeCells count="7">
    <mergeCell ref="A52:I52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3"/>
  <sheetViews>
    <sheetView workbookViewId="0">
      <selection activeCell="E27" sqref="E27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9" ht="24" customHeight="1" x14ac:dyDescent="0.3">
      <c r="A1" s="48" t="s">
        <v>75</v>
      </c>
      <c r="B1" s="48"/>
      <c r="C1" s="48"/>
      <c r="D1" s="48"/>
      <c r="E1" s="48"/>
      <c r="F1" s="48"/>
      <c r="G1" s="48"/>
      <c r="H1" s="48"/>
      <c r="I1" s="48"/>
    </row>
    <row r="2" spans="1:9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52" t="s">
        <v>76</v>
      </c>
      <c r="B3" s="53"/>
      <c r="C3" s="53"/>
      <c r="D3" s="53"/>
      <c r="E3" s="53"/>
      <c r="F3" s="53"/>
      <c r="G3" s="53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9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9" x14ac:dyDescent="0.3">
      <c r="A7" s="5" t="s">
        <v>5</v>
      </c>
      <c r="B7" s="56">
        <v>1651.6666666666667</v>
      </c>
      <c r="C7" s="56">
        <v>1692.3809523809523</v>
      </c>
      <c r="D7" s="56">
        <v>1570</v>
      </c>
      <c r="E7" s="56">
        <v>1623</v>
      </c>
      <c r="F7" s="56">
        <v>1408.8</v>
      </c>
      <c r="G7" s="56">
        <v>1444.6</v>
      </c>
      <c r="H7" s="57">
        <v>1</v>
      </c>
      <c r="I7" s="57">
        <v>1</v>
      </c>
    </row>
    <row r="8" spans="1:9" x14ac:dyDescent="0.3">
      <c r="A8" s="5" t="s">
        <v>6</v>
      </c>
      <c r="B8" s="56">
        <v>501.33333333333331</v>
      </c>
      <c r="C8" s="56">
        <v>507.71428571428572</v>
      </c>
      <c r="D8" s="56">
        <v>483.4</v>
      </c>
      <c r="E8" s="56">
        <v>505.4</v>
      </c>
      <c r="F8" s="56">
        <v>414.2</v>
      </c>
      <c r="G8" s="56">
        <v>422.4</v>
      </c>
      <c r="H8" s="57">
        <v>14</v>
      </c>
      <c r="I8" s="57">
        <v>14</v>
      </c>
    </row>
    <row r="9" spans="1:9" x14ac:dyDescent="0.3">
      <c r="A9" s="5" t="s">
        <v>7</v>
      </c>
      <c r="B9" s="56">
        <v>625.61904761904759</v>
      </c>
      <c r="C9" s="56">
        <v>618.42857142857144</v>
      </c>
      <c r="D9" s="56">
        <v>600.4</v>
      </c>
      <c r="E9" s="56">
        <v>588.20000000000005</v>
      </c>
      <c r="F9" s="56">
        <v>504</v>
      </c>
      <c r="G9" s="56">
        <v>500.2</v>
      </c>
      <c r="H9" s="57">
        <v>9</v>
      </c>
      <c r="I9" s="57">
        <v>8</v>
      </c>
    </row>
    <row r="10" spans="1:9" x14ac:dyDescent="0.3">
      <c r="A10" s="5" t="s">
        <v>8</v>
      </c>
      <c r="B10" s="56">
        <v>771.19047619047615</v>
      </c>
      <c r="C10" s="56">
        <v>783.61904761904759</v>
      </c>
      <c r="D10" s="56">
        <v>762.4</v>
      </c>
      <c r="E10" s="56">
        <v>754.6</v>
      </c>
      <c r="F10" s="56">
        <v>631</v>
      </c>
      <c r="G10" s="56">
        <v>622.79999999999995</v>
      </c>
      <c r="H10" s="57">
        <v>3</v>
      </c>
      <c r="I10" s="57">
        <v>2</v>
      </c>
    </row>
    <row r="11" spans="1:9" x14ac:dyDescent="0.3">
      <c r="A11" s="5" t="s">
        <v>9</v>
      </c>
      <c r="B11" s="56">
        <v>717.33333333333337</v>
      </c>
      <c r="C11" s="56">
        <v>716.42857142857144</v>
      </c>
      <c r="D11" s="56">
        <v>688</v>
      </c>
      <c r="E11" s="56">
        <v>693.4</v>
      </c>
      <c r="F11" s="56">
        <v>550.20000000000005</v>
      </c>
      <c r="G11" s="56">
        <v>565</v>
      </c>
      <c r="H11" s="57">
        <v>4</v>
      </c>
      <c r="I11" s="57">
        <v>5</v>
      </c>
    </row>
    <row r="12" spans="1:9" x14ac:dyDescent="0.3">
      <c r="A12" s="5" t="s">
        <v>10</v>
      </c>
      <c r="B12" s="56">
        <v>359.1904761904762</v>
      </c>
      <c r="C12" s="56">
        <v>358.28571428571428</v>
      </c>
      <c r="D12" s="56">
        <v>342.2</v>
      </c>
      <c r="E12" s="56">
        <v>329.2</v>
      </c>
      <c r="F12" s="56">
        <v>265.2</v>
      </c>
      <c r="G12" s="56">
        <v>267.8</v>
      </c>
      <c r="H12" s="57">
        <v>23</v>
      </c>
      <c r="I12" s="57">
        <v>22</v>
      </c>
    </row>
    <row r="13" spans="1:9" x14ac:dyDescent="0.3">
      <c r="A13" s="5" t="s">
        <v>11</v>
      </c>
      <c r="B13" s="56">
        <v>261.76190476190476</v>
      </c>
      <c r="C13" s="56">
        <v>280.61904761904759</v>
      </c>
      <c r="D13" s="56">
        <v>229.4</v>
      </c>
      <c r="E13" s="56">
        <v>246.4</v>
      </c>
      <c r="F13" s="56">
        <v>207.2</v>
      </c>
      <c r="G13" s="56">
        <v>213.8</v>
      </c>
      <c r="H13" s="57">
        <v>31</v>
      </c>
      <c r="I13" s="57">
        <v>30</v>
      </c>
    </row>
    <row r="14" spans="1:9" x14ac:dyDescent="0.3">
      <c r="A14" s="5" t="s">
        <v>12</v>
      </c>
      <c r="B14" s="56">
        <v>161.52380952380952</v>
      </c>
      <c r="C14" s="56">
        <v>169.61904761904762</v>
      </c>
      <c r="D14" s="56">
        <v>130.4</v>
      </c>
      <c r="E14" s="56">
        <v>137.80000000000001</v>
      </c>
      <c r="F14" s="56">
        <v>122</v>
      </c>
      <c r="G14" s="56">
        <v>127.4</v>
      </c>
      <c r="H14" s="57">
        <v>40</v>
      </c>
      <c r="I14" s="57">
        <v>39</v>
      </c>
    </row>
    <row r="15" spans="1:9" x14ac:dyDescent="0.3">
      <c r="A15" s="5" t="s">
        <v>13</v>
      </c>
      <c r="B15" s="56">
        <v>526.47619047619048</v>
      </c>
      <c r="C15" s="56">
        <v>531.66666666666663</v>
      </c>
      <c r="D15" s="56">
        <v>409</v>
      </c>
      <c r="E15" s="56">
        <v>399</v>
      </c>
      <c r="F15" s="56">
        <v>343.4</v>
      </c>
      <c r="G15" s="56">
        <v>347.6</v>
      </c>
      <c r="H15" s="57">
        <v>13</v>
      </c>
      <c r="I15" s="57">
        <v>13</v>
      </c>
    </row>
    <row r="16" spans="1:9" x14ac:dyDescent="0.3">
      <c r="A16" s="5" t="s">
        <v>14</v>
      </c>
      <c r="B16" s="56">
        <v>355.95238095238096</v>
      </c>
      <c r="C16" s="56">
        <v>352.47619047619048</v>
      </c>
      <c r="D16" s="56">
        <v>298</v>
      </c>
      <c r="E16" s="56">
        <v>282.2</v>
      </c>
      <c r="F16" s="56">
        <v>238.2</v>
      </c>
      <c r="G16" s="56">
        <v>237</v>
      </c>
      <c r="H16" s="57">
        <v>24</v>
      </c>
      <c r="I16" s="57">
        <v>23</v>
      </c>
    </row>
    <row r="17" spans="1:9" x14ac:dyDescent="0.3">
      <c r="A17" s="5" t="s">
        <v>15</v>
      </c>
      <c r="B17" s="56">
        <v>560.33333333333337</v>
      </c>
      <c r="C17" s="56">
        <v>542.28571428571433</v>
      </c>
      <c r="D17" s="56">
        <v>390.4</v>
      </c>
      <c r="E17" s="56">
        <v>404</v>
      </c>
      <c r="F17" s="56">
        <v>333.8</v>
      </c>
      <c r="G17" s="56">
        <v>316.60000000000002</v>
      </c>
      <c r="H17" s="57">
        <v>12</v>
      </c>
      <c r="I17" s="57">
        <v>12</v>
      </c>
    </row>
    <row r="18" spans="1:9" x14ac:dyDescent="0.3">
      <c r="A18" s="5" t="s">
        <v>16</v>
      </c>
      <c r="B18" s="56">
        <v>170.57142857142858</v>
      </c>
      <c r="C18" s="56">
        <v>169.0952380952381</v>
      </c>
      <c r="D18" s="56">
        <v>147</v>
      </c>
      <c r="E18" s="56">
        <v>149</v>
      </c>
      <c r="F18" s="56">
        <v>122.2</v>
      </c>
      <c r="G18" s="56">
        <v>127.8</v>
      </c>
      <c r="H18" s="57">
        <v>39</v>
      </c>
      <c r="I18" s="57">
        <v>40</v>
      </c>
    </row>
    <row r="19" spans="1:9" x14ac:dyDescent="0.3">
      <c r="A19" s="5" t="s">
        <v>17</v>
      </c>
      <c r="B19" s="56">
        <v>465.33333333333331</v>
      </c>
      <c r="C19" s="56">
        <v>452.09523809523807</v>
      </c>
      <c r="D19" s="56">
        <v>387.8</v>
      </c>
      <c r="E19" s="56">
        <v>391.8</v>
      </c>
      <c r="F19" s="56">
        <v>335.2</v>
      </c>
      <c r="G19" s="56">
        <v>340.2</v>
      </c>
      <c r="H19" s="57">
        <v>18</v>
      </c>
      <c r="I19" s="57">
        <v>17</v>
      </c>
    </row>
    <row r="20" spans="1:9" x14ac:dyDescent="0.3">
      <c r="A20" s="5" t="s">
        <v>18</v>
      </c>
      <c r="B20" s="56">
        <v>338</v>
      </c>
      <c r="C20" s="56">
        <v>319.1904761904762</v>
      </c>
      <c r="D20" s="56">
        <v>320.2</v>
      </c>
      <c r="E20" s="56">
        <v>316</v>
      </c>
      <c r="F20" s="56">
        <v>266.8</v>
      </c>
      <c r="G20" s="56">
        <v>234.2</v>
      </c>
      <c r="H20" s="57">
        <v>26</v>
      </c>
      <c r="I20" s="57">
        <v>26</v>
      </c>
    </row>
    <row r="21" spans="1:9" x14ac:dyDescent="0.3">
      <c r="A21" s="5" t="s">
        <v>19</v>
      </c>
      <c r="B21" s="56">
        <v>642.33333333333337</v>
      </c>
      <c r="C21" s="56">
        <v>427.95238095238096</v>
      </c>
      <c r="D21" s="56">
        <v>452.2</v>
      </c>
      <c r="E21" s="56">
        <v>342.8</v>
      </c>
      <c r="F21" s="56">
        <v>358.6</v>
      </c>
      <c r="G21" s="56">
        <v>279.2</v>
      </c>
      <c r="H21" s="57">
        <v>7</v>
      </c>
      <c r="I21" s="57">
        <v>19</v>
      </c>
    </row>
    <row r="22" spans="1:9" x14ac:dyDescent="0.3">
      <c r="A22" s="5" t="s">
        <v>20</v>
      </c>
      <c r="B22" s="56">
        <v>494.04761904761904</v>
      </c>
      <c r="C22" s="56">
        <v>585.14285714285711</v>
      </c>
      <c r="D22" s="56">
        <v>420</v>
      </c>
      <c r="E22" s="56">
        <v>446.2</v>
      </c>
      <c r="F22" s="56">
        <v>356.4</v>
      </c>
      <c r="G22" s="56">
        <v>367</v>
      </c>
      <c r="H22" s="57">
        <v>15</v>
      </c>
      <c r="I22" s="57">
        <v>9</v>
      </c>
    </row>
    <row r="23" spans="1:9" x14ac:dyDescent="0.3">
      <c r="A23" s="5" t="s">
        <v>21</v>
      </c>
      <c r="B23" s="56">
        <v>383.8095238095238</v>
      </c>
      <c r="C23" s="56">
        <v>247.71428571428572</v>
      </c>
      <c r="D23" s="56">
        <v>285</v>
      </c>
      <c r="E23" s="56">
        <v>192.6</v>
      </c>
      <c r="F23" s="56">
        <v>243.2</v>
      </c>
      <c r="G23" s="56">
        <v>178.4</v>
      </c>
      <c r="H23" s="57">
        <v>20</v>
      </c>
      <c r="I23" s="57">
        <v>33</v>
      </c>
    </row>
    <row r="24" spans="1:9" x14ac:dyDescent="0.3">
      <c r="A24" s="5" t="s">
        <v>22</v>
      </c>
      <c r="B24" s="56">
        <v>216.61904761904762</v>
      </c>
      <c r="C24" s="56">
        <v>324.38095238095241</v>
      </c>
      <c r="D24" s="56">
        <v>163.6</v>
      </c>
      <c r="E24" s="56">
        <v>250.4</v>
      </c>
      <c r="F24" s="56">
        <v>135</v>
      </c>
      <c r="G24" s="56">
        <v>197.2</v>
      </c>
      <c r="H24" s="57">
        <v>35</v>
      </c>
      <c r="I24" s="57">
        <v>24</v>
      </c>
    </row>
    <row r="25" spans="1:9" x14ac:dyDescent="0.3">
      <c r="A25" s="5" t="s">
        <v>23</v>
      </c>
      <c r="B25" s="56">
        <v>210</v>
      </c>
      <c r="C25" s="56">
        <v>212.1904761904762</v>
      </c>
      <c r="D25" s="56">
        <v>191.6</v>
      </c>
      <c r="E25" s="56">
        <v>204.4</v>
      </c>
      <c r="F25" s="56">
        <v>177.4</v>
      </c>
      <c r="G25" s="56">
        <v>162</v>
      </c>
      <c r="H25" s="57">
        <v>36</v>
      </c>
      <c r="I25" s="57">
        <v>36</v>
      </c>
    </row>
    <row r="26" spans="1:9" x14ac:dyDescent="0.3">
      <c r="A26" s="5" t="s">
        <v>24</v>
      </c>
      <c r="B26" s="56">
        <v>204.23809523809524</v>
      </c>
      <c r="C26" s="56">
        <v>211.66666666666666</v>
      </c>
      <c r="D26" s="56">
        <v>203.4</v>
      </c>
      <c r="E26" s="56">
        <v>206.8</v>
      </c>
      <c r="F26" s="56">
        <v>155.4</v>
      </c>
      <c r="G26" s="56">
        <v>181</v>
      </c>
      <c r="H26" s="57">
        <v>37</v>
      </c>
      <c r="I26" s="57">
        <v>37</v>
      </c>
    </row>
    <row r="27" spans="1:9" x14ac:dyDescent="0.3">
      <c r="A27" s="5" t="s">
        <v>25</v>
      </c>
      <c r="B27" s="56">
        <v>127.95238095238095</v>
      </c>
      <c r="C27" s="56">
        <v>148.38095238095238</v>
      </c>
      <c r="D27" s="56">
        <v>104.2</v>
      </c>
      <c r="E27" s="56">
        <v>112.4</v>
      </c>
      <c r="F27" s="56">
        <v>90</v>
      </c>
      <c r="G27" s="56">
        <v>106.8</v>
      </c>
      <c r="H27" s="57">
        <v>43</v>
      </c>
      <c r="I27" s="57">
        <v>41</v>
      </c>
    </row>
    <row r="28" spans="1:9" x14ac:dyDescent="0.3">
      <c r="A28" s="5" t="s">
        <v>26</v>
      </c>
      <c r="B28" s="56">
        <v>160.38095238095238</v>
      </c>
      <c r="C28" s="56">
        <v>137.47619047619048</v>
      </c>
      <c r="D28" s="56">
        <v>126.8</v>
      </c>
      <c r="E28" s="56">
        <v>115.4</v>
      </c>
      <c r="F28" s="56">
        <v>93.2</v>
      </c>
      <c r="G28" s="56">
        <v>91.2</v>
      </c>
      <c r="H28" s="57">
        <v>41</v>
      </c>
      <c r="I28" s="57">
        <v>42</v>
      </c>
    </row>
    <row r="29" spans="1:9" x14ac:dyDescent="0.3">
      <c r="A29" s="5" t="s">
        <v>27</v>
      </c>
      <c r="B29" s="56">
        <v>261.71428571428572</v>
      </c>
      <c r="C29" s="56">
        <v>254.52380952380952</v>
      </c>
      <c r="D29" s="56">
        <v>255.8</v>
      </c>
      <c r="E29" s="56">
        <v>224.2</v>
      </c>
      <c r="F29" s="56">
        <v>207.6</v>
      </c>
      <c r="G29" s="56">
        <v>204.2</v>
      </c>
      <c r="H29" s="57">
        <v>32</v>
      </c>
      <c r="I29" s="57">
        <v>32</v>
      </c>
    </row>
    <row r="30" spans="1:9" x14ac:dyDescent="0.3">
      <c r="A30" s="5" t="s">
        <v>28</v>
      </c>
      <c r="B30" s="56">
        <v>196.52380952380952</v>
      </c>
      <c r="C30" s="56">
        <v>205.52380952380952</v>
      </c>
      <c r="D30" s="56">
        <v>194.6</v>
      </c>
      <c r="E30" s="56">
        <v>190</v>
      </c>
      <c r="F30" s="56">
        <v>158.6</v>
      </c>
      <c r="G30" s="56">
        <v>171.8</v>
      </c>
      <c r="H30" s="57">
        <v>38</v>
      </c>
      <c r="I30" s="57">
        <v>38</v>
      </c>
    </row>
    <row r="31" spans="1:9" x14ac:dyDescent="0.3">
      <c r="A31" s="5" t="s">
        <v>29</v>
      </c>
      <c r="B31" s="56">
        <v>289.28571428571428</v>
      </c>
      <c r="C31" s="56">
        <v>302.14285714285717</v>
      </c>
      <c r="D31" s="56">
        <v>326.60000000000002</v>
      </c>
      <c r="E31" s="56">
        <v>322.2</v>
      </c>
      <c r="F31" s="56">
        <v>303.60000000000002</v>
      </c>
      <c r="G31" s="56">
        <v>288.2</v>
      </c>
      <c r="H31" s="57">
        <v>29</v>
      </c>
      <c r="I31" s="57">
        <v>29</v>
      </c>
    </row>
    <row r="32" spans="1:9" x14ac:dyDescent="0.3">
      <c r="A32" s="5" t="s">
        <v>30</v>
      </c>
      <c r="B32" s="56">
        <v>795.33333333333337</v>
      </c>
      <c r="C32" s="56">
        <v>762.04761904761904</v>
      </c>
      <c r="D32" s="56">
        <v>728.2</v>
      </c>
      <c r="E32" s="56">
        <v>726.4</v>
      </c>
      <c r="F32" s="56">
        <v>662.8</v>
      </c>
      <c r="G32" s="56">
        <v>629</v>
      </c>
      <c r="H32" s="57">
        <v>2</v>
      </c>
      <c r="I32" s="57">
        <v>3</v>
      </c>
    </row>
    <row r="33" spans="1:9" x14ac:dyDescent="0.3">
      <c r="A33" s="5" t="s">
        <v>31</v>
      </c>
      <c r="B33" s="56">
        <v>222.57142857142858</v>
      </c>
      <c r="C33" s="56">
        <v>215.42857142857142</v>
      </c>
      <c r="D33" s="56">
        <v>175.8</v>
      </c>
      <c r="E33" s="56">
        <v>180.6</v>
      </c>
      <c r="F33" s="56">
        <v>184</v>
      </c>
      <c r="G33" s="56">
        <v>184.4</v>
      </c>
      <c r="H33" s="57">
        <v>34</v>
      </c>
      <c r="I33" s="57">
        <v>35</v>
      </c>
    </row>
    <row r="34" spans="1:9" x14ac:dyDescent="0.3">
      <c r="A34" s="5" t="s">
        <v>32</v>
      </c>
      <c r="B34" s="56">
        <v>455.23809523809524</v>
      </c>
      <c r="C34" s="56">
        <v>439.85714285714283</v>
      </c>
      <c r="D34" s="56">
        <v>349.2</v>
      </c>
      <c r="E34" s="56">
        <v>350.4</v>
      </c>
      <c r="F34" s="56">
        <v>351.6</v>
      </c>
      <c r="G34" s="56">
        <v>362.6</v>
      </c>
      <c r="H34" s="57">
        <v>19</v>
      </c>
      <c r="I34" s="57">
        <v>18</v>
      </c>
    </row>
    <row r="35" spans="1:9" x14ac:dyDescent="0.3">
      <c r="A35" s="5" t="s">
        <v>33</v>
      </c>
      <c r="B35" s="56">
        <v>139.1904761904762</v>
      </c>
      <c r="C35" s="56">
        <v>135.42857142857142</v>
      </c>
      <c r="D35" s="56">
        <v>125.4</v>
      </c>
      <c r="E35" s="56">
        <v>118.6</v>
      </c>
      <c r="F35" s="56">
        <v>114.8</v>
      </c>
      <c r="G35" s="56">
        <v>115.8</v>
      </c>
      <c r="H35" s="57">
        <v>42</v>
      </c>
      <c r="I35" s="57">
        <v>43</v>
      </c>
    </row>
    <row r="36" spans="1:9" x14ac:dyDescent="0.3">
      <c r="A36" s="5" t="s">
        <v>34</v>
      </c>
      <c r="B36" s="56">
        <v>383.14285714285717</v>
      </c>
      <c r="C36" s="56">
        <v>364.90476190476193</v>
      </c>
      <c r="D36" s="56">
        <v>352.8</v>
      </c>
      <c r="E36" s="56">
        <v>350.2</v>
      </c>
      <c r="F36" s="56">
        <v>314.2</v>
      </c>
      <c r="G36" s="56">
        <v>311.8</v>
      </c>
      <c r="H36" s="57">
        <v>21</v>
      </c>
      <c r="I36" s="57">
        <v>21</v>
      </c>
    </row>
    <row r="37" spans="1:9" x14ac:dyDescent="0.3">
      <c r="A37" s="5" t="s">
        <v>35</v>
      </c>
      <c r="B37" s="56">
        <v>638.52380952380952</v>
      </c>
      <c r="C37" s="56">
        <v>682.95238095238096</v>
      </c>
      <c r="D37" s="56">
        <v>515.79999999999995</v>
      </c>
      <c r="E37" s="56">
        <v>520.79999999999995</v>
      </c>
      <c r="F37" s="56">
        <v>467.2</v>
      </c>
      <c r="G37" s="56">
        <v>499</v>
      </c>
      <c r="H37" s="57">
        <v>8</v>
      </c>
      <c r="I37" s="57">
        <v>6</v>
      </c>
    </row>
    <row r="38" spans="1:9" x14ac:dyDescent="0.3">
      <c r="A38" s="5" t="s">
        <v>36</v>
      </c>
      <c r="B38" s="56">
        <v>490.52380952380952</v>
      </c>
      <c r="C38" s="56">
        <v>461.71428571428572</v>
      </c>
      <c r="D38" s="56">
        <v>356.2</v>
      </c>
      <c r="E38" s="56">
        <v>332.4</v>
      </c>
      <c r="F38" s="56">
        <v>312.39999999999998</v>
      </c>
      <c r="G38" s="56">
        <v>310.39999999999998</v>
      </c>
      <c r="H38" s="57">
        <v>16</v>
      </c>
      <c r="I38" s="57">
        <v>16</v>
      </c>
    </row>
    <row r="39" spans="1:9" x14ac:dyDescent="0.3">
      <c r="A39" s="5" t="s">
        <v>37</v>
      </c>
      <c r="B39" s="56">
        <v>332.8095238095238</v>
      </c>
      <c r="C39" s="56">
        <v>322.85714285714283</v>
      </c>
      <c r="D39" s="56">
        <v>290</v>
      </c>
      <c r="E39" s="56">
        <v>276.2</v>
      </c>
      <c r="F39" s="56">
        <v>276.60000000000002</v>
      </c>
      <c r="G39" s="56">
        <v>260.8</v>
      </c>
      <c r="H39" s="57">
        <v>27</v>
      </c>
      <c r="I39" s="57">
        <v>25</v>
      </c>
    </row>
    <row r="40" spans="1:9" x14ac:dyDescent="0.3">
      <c r="A40" s="5" t="s">
        <v>38</v>
      </c>
      <c r="B40" s="56">
        <v>490.33333333333331</v>
      </c>
      <c r="C40" s="56">
        <v>469.23809523809524</v>
      </c>
      <c r="D40" s="56">
        <v>398.2</v>
      </c>
      <c r="E40" s="56">
        <v>396.4</v>
      </c>
      <c r="F40" s="56">
        <v>342.6</v>
      </c>
      <c r="G40" s="56">
        <v>355.2</v>
      </c>
      <c r="H40" s="57">
        <v>17</v>
      </c>
      <c r="I40" s="57">
        <v>15</v>
      </c>
    </row>
    <row r="41" spans="1:9" x14ac:dyDescent="0.3">
      <c r="A41" s="5" t="s">
        <v>39</v>
      </c>
      <c r="B41" s="56">
        <v>276.85714285714283</v>
      </c>
      <c r="C41" s="56">
        <v>273.04761904761904</v>
      </c>
      <c r="D41" s="56">
        <v>241.4</v>
      </c>
      <c r="E41" s="56">
        <v>226.4</v>
      </c>
      <c r="F41" s="56">
        <v>230.6</v>
      </c>
      <c r="G41" s="56">
        <v>231.8</v>
      </c>
      <c r="H41" s="57">
        <v>30</v>
      </c>
      <c r="I41" s="57">
        <v>31</v>
      </c>
    </row>
    <row r="42" spans="1:9" x14ac:dyDescent="0.3">
      <c r="A42" s="5" t="s">
        <v>40</v>
      </c>
      <c r="B42" s="56">
        <v>343.76190476190476</v>
      </c>
      <c r="C42" s="56">
        <v>315.47619047619048</v>
      </c>
      <c r="D42" s="56">
        <v>287.2</v>
      </c>
      <c r="E42" s="56">
        <v>260.60000000000002</v>
      </c>
      <c r="F42" s="56">
        <v>257.39999999999998</v>
      </c>
      <c r="G42" s="56">
        <v>253.8</v>
      </c>
      <c r="H42" s="57">
        <v>25</v>
      </c>
      <c r="I42" s="57">
        <v>27</v>
      </c>
    </row>
    <row r="43" spans="1:9" x14ac:dyDescent="0.3">
      <c r="A43" s="5" t="s">
        <v>41</v>
      </c>
      <c r="B43" s="56">
        <v>581.90476190476193</v>
      </c>
      <c r="C43" s="56">
        <v>573.47619047619048</v>
      </c>
      <c r="D43" s="56">
        <v>483</v>
      </c>
      <c r="E43" s="56">
        <v>490.6</v>
      </c>
      <c r="F43" s="56">
        <v>453.8</v>
      </c>
      <c r="G43" s="56">
        <v>451.4</v>
      </c>
      <c r="H43" s="57">
        <v>10</v>
      </c>
      <c r="I43" s="57">
        <v>10</v>
      </c>
    </row>
    <row r="44" spans="1:9" x14ac:dyDescent="0.3">
      <c r="A44" s="5" t="s">
        <v>42</v>
      </c>
      <c r="B44" s="56">
        <v>663.04761904761904</v>
      </c>
      <c r="C44" s="56">
        <v>648.95238095238096</v>
      </c>
      <c r="D44" s="56">
        <v>579.79999999999995</v>
      </c>
      <c r="E44" s="56">
        <v>591.6</v>
      </c>
      <c r="F44" s="56">
        <v>511.4</v>
      </c>
      <c r="G44" s="56">
        <v>503</v>
      </c>
      <c r="H44" s="57">
        <v>6</v>
      </c>
      <c r="I44" s="57">
        <v>7</v>
      </c>
    </row>
    <row r="45" spans="1:9" x14ac:dyDescent="0.3">
      <c r="A45" s="5" t="s">
        <v>43</v>
      </c>
      <c r="B45" s="56">
        <v>573.42857142857144</v>
      </c>
      <c r="C45" s="56">
        <v>573.42857142857144</v>
      </c>
      <c r="D45" s="56">
        <v>491.8</v>
      </c>
      <c r="E45" s="56">
        <v>469.2</v>
      </c>
      <c r="F45" s="56">
        <v>455.2</v>
      </c>
      <c r="G45" s="56">
        <v>440.4</v>
      </c>
      <c r="H45" s="57">
        <v>11</v>
      </c>
      <c r="I45" s="57">
        <v>11</v>
      </c>
    </row>
    <row r="46" spans="1:9" x14ac:dyDescent="0.3">
      <c r="A46" s="5" t="s">
        <v>44</v>
      </c>
      <c r="B46" s="56">
        <v>229.28571428571428</v>
      </c>
      <c r="C46" s="56">
        <v>227.38095238095238</v>
      </c>
      <c r="D46" s="56">
        <v>201.8</v>
      </c>
      <c r="E46" s="56">
        <v>182.4</v>
      </c>
      <c r="F46" s="56">
        <v>174.2</v>
      </c>
      <c r="G46" s="56">
        <v>174.4</v>
      </c>
      <c r="H46" s="57">
        <v>33</v>
      </c>
      <c r="I46" s="57">
        <v>34</v>
      </c>
    </row>
    <row r="47" spans="1:9" x14ac:dyDescent="0.3">
      <c r="A47" s="5" t="s">
        <v>45</v>
      </c>
      <c r="B47" s="56">
        <v>376.47619047619048</v>
      </c>
      <c r="C47" s="56">
        <v>365.66666666666669</v>
      </c>
      <c r="D47" s="56">
        <v>353.4</v>
      </c>
      <c r="E47" s="56">
        <v>321.39999999999998</v>
      </c>
      <c r="F47" s="56">
        <v>285.2</v>
      </c>
      <c r="G47" s="56">
        <v>266.39999999999998</v>
      </c>
      <c r="H47" s="57">
        <v>22</v>
      </c>
      <c r="I47" s="57">
        <v>20</v>
      </c>
    </row>
    <row r="48" spans="1:9" x14ac:dyDescent="0.3">
      <c r="A48" s="5" t="s">
        <v>46</v>
      </c>
      <c r="B48" s="56">
        <v>297.8095238095238</v>
      </c>
      <c r="C48" s="56">
        <v>309.33333333333331</v>
      </c>
      <c r="D48" s="56">
        <v>298.39999999999998</v>
      </c>
      <c r="E48" s="56">
        <v>290</v>
      </c>
      <c r="F48" s="56">
        <v>246.6</v>
      </c>
      <c r="G48" s="56">
        <v>246.6</v>
      </c>
      <c r="H48" s="57">
        <v>28</v>
      </c>
      <c r="I48" s="57">
        <v>28</v>
      </c>
    </row>
    <row r="49" spans="1:9" ht="13.5" customHeight="1" x14ac:dyDescent="0.3">
      <c r="A49" s="5" t="s">
        <v>47</v>
      </c>
      <c r="B49" s="56">
        <v>700.42857142857144</v>
      </c>
      <c r="C49" s="56">
        <v>757.71428571428567</v>
      </c>
      <c r="D49" s="56">
        <v>494.8</v>
      </c>
      <c r="E49" s="56">
        <v>578.6</v>
      </c>
      <c r="F49" s="56">
        <v>513</v>
      </c>
      <c r="G49" s="56">
        <v>585</v>
      </c>
      <c r="H49" s="57">
        <v>5</v>
      </c>
      <c r="I49" s="57">
        <v>4</v>
      </c>
    </row>
    <row r="50" spans="1:9" x14ac:dyDescent="0.3">
      <c r="A50" s="7" t="s">
        <v>48</v>
      </c>
      <c r="B50" s="56">
        <v>18643.857142857141</v>
      </c>
      <c r="C50" s="56">
        <v>18449.904761904763</v>
      </c>
      <c r="D50" s="56">
        <v>16205.6</v>
      </c>
      <c r="E50" s="56">
        <v>16090.2</v>
      </c>
      <c r="F50" s="56">
        <v>14174.8</v>
      </c>
      <c r="G50" s="56">
        <v>14176.2</v>
      </c>
      <c r="H50" s="57"/>
      <c r="I50" s="57"/>
    </row>
    <row r="53" spans="1:9" ht="13.5" customHeight="1" x14ac:dyDescent="0.3">
      <c r="A53" s="49" t="s">
        <v>51</v>
      </c>
      <c r="B53" s="49"/>
      <c r="C53" s="49"/>
      <c r="D53" s="49"/>
      <c r="E53" s="49"/>
      <c r="F53" s="49"/>
      <c r="G53" s="49"/>
      <c r="H53" s="49"/>
      <c r="I53" s="49"/>
    </row>
  </sheetData>
  <mergeCells count="7">
    <mergeCell ref="A53:I53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workbookViewId="0">
      <selection activeCell="H7" sqref="H7:I49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9" ht="24" customHeight="1" x14ac:dyDescent="0.3">
      <c r="A1" s="48" t="s">
        <v>77</v>
      </c>
      <c r="B1" s="48"/>
      <c r="C1" s="48"/>
      <c r="D1" s="48"/>
      <c r="E1" s="48"/>
      <c r="F1" s="48"/>
      <c r="G1" s="48"/>
      <c r="H1" s="48"/>
      <c r="I1" s="48"/>
    </row>
    <row r="2" spans="1:9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52" t="s">
        <v>78</v>
      </c>
      <c r="B3" s="53"/>
      <c r="C3" s="53"/>
      <c r="D3" s="53"/>
      <c r="E3" s="53"/>
      <c r="F3" s="53"/>
      <c r="G3" s="53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9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9" x14ac:dyDescent="0.3">
      <c r="A7" s="5" t="s">
        <v>5</v>
      </c>
      <c r="B7" s="58">
        <v>1577.8571428571429</v>
      </c>
      <c r="C7" s="58">
        <v>1649.7619047619048</v>
      </c>
      <c r="D7" s="58">
        <v>1601</v>
      </c>
      <c r="E7" s="58">
        <v>1653.25</v>
      </c>
      <c r="F7" s="58">
        <v>1373.6</v>
      </c>
      <c r="G7" s="58">
        <v>1417.2</v>
      </c>
      <c r="H7" s="6">
        <f>RANK(B7,B$7:B$49)</f>
        <v>1</v>
      </c>
      <c r="I7" s="6">
        <f>RANK(C7,C$7:C$49)</f>
        <v>1</v>
      </c>
    </row>
    <row r="8" spans="1:9" x14ac:dyDescent="0.3">
      <c r="A8" s="5" t="s">
        <v>6</v>
      </c>
      <c r="B8" s="58">
        <v>509.38095238095241</v>
      </c>
      <c r="C8" s="58">
        <v>517.66666666666663</v>
      </c>
      <c r="D8" s="58">
        <v>490.75</v>
      </c>
      <c r="E8" s="58">
        <v>483</v>
      </c>
      <c r="F8" s="58">
        <v>426</v>
      </c>
      <c r="G8" s="58">
        <v>396.6</v>
      </c>
      <c r="H8" s="6">
        <f t="shared" ref="H8:H49" si="0">RANK(B8,B$7:B$49)</f>
        <v>16</v>
      </c>
      <c r="I8" s="6">
        <f t="shared" ref="I8:I49" si="1">RANK(C8,C$7:C$49)</f>
        <v>16</v>
      </c>
    </row>
    <row r="9" spans="1:9" x14ac:dyDescent="0.3">
      <c r="A9" s="5" t="s">
        <v>7</v>
      </c>
      <c r="B9" s="58">
        <v>647.57142857142856</v>
      </c>
      <c r="C9" s="58">
        <v>636.80952380952385</v>
      </c>
      <c r="D9" s="58">
        <v>650.5</v>
      </c>
      <c r="E9" s="58">
        <v>625.75</v>
      </c>
      <c r="F9" s="58">
        <v>545.79999999999995</v>
      </c>
      <c r="G9" s="58">
        <v>549.79999999999995</v>
      </c>
      <c r="H9" s="6">
        <f t="shared" si="0"/>
        <v>7</v>
      </c>
      <c r="I9" s="6">
        <f t="shared" si="1"/>
        <v>8</v>
      </c>
    </row>
    <row r="10" spans="1:9" x14ac:dyDescent="0.3">
      <c r="A10" s="5" t="s">
        <v>8</v>
      </c>
      <c r="B10" s="58">
        <v>799.61904761904759</v>
      </c>
      <c r="C10" s="58">
        <v>792.90476190476193</v>
      </c>
      <c r="D10" s="58">
        <v>789.25</v>
      </c>
      <c r="E10" s="58">
        <v>786.5</v>
      </c>
      <c r="F10" s="58">
        <v>658.8</v>
      </c>
      <c r="G10" s="58">
        <v>664.2</v>
      </c>
      <c r="H10" s="6">
        <f t="shared" si="0"/>
        <v>2</v>
      </c>
      <c r="I10" s="6">
        <f t="shared" si="1"/>
        <v>2</v>
      </c>
    </row>
    <row r="11" spans="1:9" x14ac:dyDescent="0.3">
      <c r="A11" s="5" t="s">
        <v>9</v>
      </c>
      <c r="B11" s="58">
        <v>735.90476190476193</v>
      </c>
      <c r="C11" s="58">
        <v>754.71428571428567</v>
      </c>
      <c r="D11" s="58">
        <v>747.25</v>
      </c>
      <c r="E11" s="58">
        <v>717.75</v>
      </c>
      <c r="F11" s="58">
        <v>596.4</v>
      </c>
      <c r="G11" s="58">
        <v>605.4</v>
      </c>
      <c r="H11" s="6">
        <f t="shared" si="0"/>
        <v>4</v>
      </c>
      <c r="I11" s="6">
        <f t="shared" si="1"/>
        <v>4</v>
      </c>
    </row>
    <row r="12" spans="1:9" x14ac:dyDescent="0.3">
      <c r="A12" s="5" t="s">
        <v>10</v>
      </c>
      <c r="B12" s="58">
        <v>383.42857142857144</v>
      </c>
      <c r="C12" s="58">
        <v>385.42857142857144</v>
      </c>
      <c r="D12" s="58">
        <v>342</v>
      </c>
      <c r="E12" s="58">
        <v>350</v>
      </c>
      <c r="F12" s="58">
        <v>298.8</v>
      </c>
      <c r="G12" s="58">
        <v>300.8</v>
      </c>
      <c r="H12" s="6">
        <f t="shared" si="0"/>
        <v>23</v>
      </c>
      <c r="I12" s="6">
        <f t="shared" si="1"/>
        <v>21</v>
      </c>
    </row>
    <row r="13" spans="1:9" x14ac:dyDescent="0.3">
      <c r="A13" s="5" t="s">
        <v>11</v>
      </c>
      <c r="B13" s="58">
        <v>271.33333333333331</v>
      </c>
      <c r="C13" s="58">
        <v>288.09523809523807</v>
      </c>
      <c r="D13" s="58">
        <v>263</v>
      </c>
      <c r="E13" s="58">
        <v>268.75</v>
      </c>
      <c r="F13" s="58">
        <v>224</v>
      </c>
      <c r="G13" s="58">
        <v>235.4</v>
      </c>
      <c r="H13" s="6">
        <f t="shared" si="0"/>
        <v>31</v>
      </c>
      <c r="I13" s="6">
        <f t="shared" si="1"/>
        <v>31</v>
      </c>
    </row>
    <row r="14" spans="1:9" x14ac:dyDescent="0.3">
      <c r="A14" s="5" t="s">
        <v>12</v>
      </c>
      <c r="B14" s="58">
        <v>182.04761904761904</v>
      </c>
      <c r="C14" s="58">
        <v>182.38095238095238</v>
      </c>
      <c r="D14" s="58">
        <v>128</v>
      </c>
      <c r="E14" s="58">
        <v>139.5</v>
      </c>
      <c r="F14" s="58">
        <v>139.80000000000001</v>
      </c>
      <c r="G14" s="58">
        <v>147.6</v>
      </c>
      <c r="H14" s="6">
        <f t="shared" si="0"/>
        <v>40</v>
      </c>
      <c r="I14" s="6">
        <f t="shared" si="1"/>
        <v>40</v>
      </c>
    </row>
    <row r="15" spans="1:9" x14ac:dyDescent="0.3">
      <c r="A15" s="5" t="s">
        <v>13</v>
      </c>
      <c r="B15" s="58">
        <v>587.23809523809518</v>
      </c>
      <c r="C15" s="58">
        <v>592.38095238095241</v>
      </c>
      <c r="D15" s="58">
        <v>440.25</v>
      </c>
      <c r="E15" s="58">
        <v>438</v>
      </c>
      <c r="F15" s="58">
        <v>387.2</v>
      </c>
      <c r="G15" s="58">
        <v>378.2</v>
      </c>
      <c r="H15" s="6">
        <f t="shared" si="0"/>
        <v>12</v>
      </c>
      <c r="I15" s="6">
        <f t="shared" si="1"/>
        <v>10</v>
      </c>
    </row>
    <row r="16" spans="1:9" x14ac:dyDescent="0.3">
      <c r="A16" s="5" t="s">
        <v>14</v>
      </c>
      <c r="B16" s="58">
        <v>367</v>
      </c>
      <c r="C16" s="58">
        <v>349.47619047619048</v>
      </c>
      <c r="D16" s="58">
        <v>295</v>
      </c>
      <c r="E16" s="58">
        <v>284</v>
      </c>
      <c r="F16" s="58">
        <v>255.2</v>
      </c>
      <c r="G16" s="58">
        <v>257.2</v>
      </c>
      <c r="H16" s="6">
        <f t="shared" si="0"/>
        <v>24</v>
      </c>
      <c r="I16" s="6">
        <f t="shared" si="1"/>
        <v>25</v>
      </c>
    </row>
    <row r="17" spans="1:9" x14ac:dyDescent="0.3">
      <c r="A17" s="5" t="s">
        <v>15</v>
      </c>
      <c r="B17" s="58">
        <v>578.42857142857144</v>
      </c>
      <c r="C17" s="58">
        <v>553.23809523809518</v>
      </c>
      <c r="D17" s="58">
        <v>415.75</v>
      </c>
      <c r="E17" s="58">
        <v>415.5</v>
      </c>
      <c r="F17" s="58">
        <v>333.8</v>
      </c>
      <c r="G17" s="58">
        <v>340.2</v>
      </c>
      <c r="H17" s="6">
        <f t="shared" si="0"/>
        <v>13</v>
      </c>
      <c r="I17" s="6">
        <f t="shared" si="1"/>
        <v>13</v>
      </c>
    </row>
    <row r="18" spans="1:9" x14ac:dyDescent="0.3">
      <c r="A18" s="5" t="s">
        <v>16</v>
      </c>
      <c r="B18" s="58">
        <v>194.57142857142858</v>
      </c>
      <c r="C18" s="58">
        <v>186.95238095238096</v>
      </c>
      <c r="D18" s="58">
        <v>170.5</v>
      </c>
      <c r="E18" s="58">
        <v>165</v>
      </c>
      <c r="F18" s="58">
        <v>138.80000000000001</v>
      </c>
      <c r="G18" s="58">
        <v>140</v>
      </c>
      <c r="H18" s="6">
        <f t="shared" si="0"/>
        <v>39</v>
      </c>
      <c r="I18" s="6">
        <f t="shared" si="1"/>
        <v>39</v>
      </c>
    </row>
    <row r="19" spans="1:9" x14ac:dyDescent="0.3">
      <c r="A19" s="5" t="s">
        <v>17</v>
      </c>
      <c r="B19" s="58">
        <v>495.09523809523807</v>
      </c>
      <c r="C19" s="58">
        <v>487.57142857142856</v>
      </c>
      <c r="D19" s="58">
        <v>369</v>
      </c>
      <c r="E19" s="58">
        <v>360.25</v>
      </c>
      <c r="F19" s="58">
        <v>339.4</v>
      </c>
      <c r="G19" s="58">
        <v>336.8</v>
      </c>
      <c r="H19" s="6">
        <f t="shared" si="0"/>
        <v>18</v>
      </c>
      <c r="I19" s="6">
        <f t="shared" si="1"/>
        <v>17</v>
      </c>
    </row>
    <row r="20" spans="1:9" x14ac:dyDescent="0.3">
      <c r="A20" s="5" t="s">
        <v>18</v>
      </c>
      <c r="B20" s="58">
        <v>365.71428571428572</v>
      </c>
      <c r="C20" s="58">
        <v>353.09523809523807</v>
      </c>
      <c r="D20" s="58">
        <v>332.25</v>
      </c>
      <c r="E20" s="58">
        <v>303</v>
      </c>
      <c r="F20" s="58">
        <v>286.39999999999998</v>
      </c>
      <c r="G20" s="58">
        <v>272.2</v>
      </c>
      <c r="H20" s="6">
        <f t="shared" si="0"/>
        <v>25</v>
      </c>
      <c r="I20" s="6">
        <f t="shared" si="1"/>
        <v>23</v>
      </c>
    </row>
    <row r="21" spans="1:9" x14ac:dyDescent="0.3">
      <c r="A21" s="5" t="s">
        <v>19</v>
      </c>
      <c r="B21" s="58">
        <v>647.19047619047615</v>
      </c>
      <c r="C21" s="58">
        <v>435.38095238095241</v>
      </c>
      <c r="D21" s="58">
        <v>436.5</v>
      </c>
      <c r="E21" s="58">
        <v>348</v>
      </c>
      <c r="F21" s="58">
        <v>386.4</v>
      </c>
      <c r="G21" s="58">
        <v>305</v>
      </c>
      <c r="H21" s="6">
        <f t="shared" si="0"/>
        <v>8</v>
      </c>
      <c r="I21" s="6">
        <f t="shared" si="1"/>
        <v>19</v>
      </c>
    </row>
    <row r="22" spans="1:9" x14ac:dyDescent="0.3">
      <c r="A22" s="5" t="s">
        <v>20</v>
      </c>
      <c r="B22" s="58">
        <v>501.1904761904762</v>
      </c>
      <c r="C22" s="58">
        <v>610.19047619047615</v>
      </c>
      <c r="D22" s="58">
        <v>413.5</v>
      </c>
      <c r="E22" s="58">
        <v>444.25</v>
      </c>
      <c r="F22" s="58">
        <v>337.2</v>
      </c>
      <c r="G22" s="58">
        <v>360</v>
      </c>
      <c r="H22" s="6">
        <f t="shared" si="0"/>
        <v>17</v>
      </c>
      <c r="I22" s="6">
        <f t="shared" si="1"/>
        <v>9</v>
      </c>
    </row>
    <row r="23" spans="1:9" x14ac:dyDescent="0.3">
      <c r="A23" s="5" t="s">
        <v>21</v>
      </c>
      <c r="B23" s="58">
        <v>409.66666666666669</v>
      </c>
      <c r="C23" s="58">
        <v>281.33333333333331</v>
      </c>
      <c r="D23" s="58">
        <v>286</v>
      </c>
      <c r="E23" s="58">
        <v>224</v>
      </c>
      <c r="F23" s="58">
        <v>251.2</v>
      </c>
      <c r="G23" s="58">
        <v>175</v>
      </c>
      <c r="H23" s="6">
        <f t="shared" si="0"/>
        <v>21</v>
      </c>
      <c r="I23" s="6">
        <f t="shared" si="1"/>
        <v>32</v>
      </c>
    </row>
    <row r="24" spans="1:9" x14ac:dyDescent="0.3">
      <c r="A24" s="5" t="s">
        <v>22</v>
      </c>
      <c r="B24" s="58">
        <v>244.71428571428572</v>
      </c>
      <c r="C24" s="58">
        <v>348.33333333333331</v>
      </c>
      <c r="D24" s="58">
        <v>188.5</v>
      </c>
      <c r="E24" s="58">
        <v>257.25</v>
      </c>
      <c r="F24" s="58">
        <v>154.4</v>
      </c>
      <c r="G24" s="58">
        <v>208.8</v>
      </c>
      <c r="H24" s="6">
        <f t="shared" si="0"/>
        <v>33</v>
      </c>
      <c r="I24" s="6">
        <f t="shared" si="1"/>
        <v>26</v>
      </c>
    </row>
    <row r="25" spans="1:9" x14ac:dyDescent="0.3">
      <c r="A25" s="5" t="s">
        <v>23</v>
      </c>
      <c r="B25" s="58">
        <v>231.66666666666666</v>
      </c>
      <c r="C25" s="58">
        <v>216.8095238095238</v>
      </c>
      <c r="D25" s="58">
        <v>213.25</v>
      </c>
      <c r="E25" s="58">
        <v>206</v>
      </c>
      <c r="F25" s="58">
        <v>146.80000000000001</v>
      </c>
      <c r="G25" s="58">
        <v>155.4</v>
      </c>
      <c r="H25" s="6">
        <f t="shared" si="0"/>
        <v>35</v>
      </c>
      <c r="I25" s="6">
        <f t="shared" si="1"/>
        <v>38</v>
      </c>
    </row>
    <row r="26" spans="1:9" x14ac:dyDescent="0.3">
      <c r="A26" s="5" t="s">
        <v>24</v>
      </c>
      <c r="B26" s="58">
        <v>206.95238095238096</v>
      </c>
      <c r="C26" s="58">
        <v>219.04761904761904</v>
      </c>
      <c r="D26" s="58">
        <v>185</v>
      </c>
      <c r="E26" s="58">
        <v>216.25</v>
      </c>
      <c r="F26" s="58">
        <v>167</v>
      </c>
      <c r="G26" s="58">
        <v>168.6</v>
      </c>
      <c r="H26" s="6">
        <f t="shared" si="0"/>
        <v>38</v>
      </c>
      <c r="I26" s="6">
        <f t="shared" si="1"/>
        <v>36</v>
      </c>
    </row>
    <row r="27" spans="1:9" x14ac:dyDescent="0.3">
      <c r="A27" s="5" t="s">
        <v>25</v>
      </c>
      <c r="B27" s="58">
        <v>165.38095238095238</v>
      </c>
      <c r="C27" s="58">
        <v>130.76190476190476</v>
      </c>
      <c r="D27" s="58">
        <v>108.75</v>
      </c>
      <c r="E27" s="58">
        <v>115.25</v>
      </c>
      <c r="F27" s="58">
        <v>100.8</v>
      </c>
      <c r="G27" s="58">
        <v>102</v>
      </c>
      <c r="H27" s="6">
        <f t="shared" si="0"/>
        <v>41</v>
      </c>
      <c r="I27" s="6">
        <f t="shared" si="1"/>
        <v>43</v>
      </c>
    </row>
    <row r="28" spans="1:9" x14ac:dyDescent="0.3">
      <c r="A28" s="5" t="s">
        <v>26</v>
      </c>
      <c r="B28" s="58">
        <v>129.52380952380952</v>
      </c>
      <c r="C28" s="58">
        <v>159.1904761904762</v>
      </c>
      <c r="D28" s="58">
        <v>102.75</v>
      </c>
      <c r="E28" s="58">
        <v>115</v>
      </c>
      <c r="F28" s="58">
        <v>87.8</v>
      </c>
      <c r="G28" s="58">
        <v>99.8</v>
      </c>
      <c r="H28" s="6">
        <f t="shared" si="0"/>
        <v>43</v>
      </c>
      <c r="I28" s="6">
        <f t="shared" si="1"/>
        <v>41</v>
      </c>
    </row>
    <row r="29" spans="1:9" x14ac:dyDescent="0.3">
      <c r="A29" s="5" t="s">
        <v>27</v>
      </c>
      <c r="B29" s="58">
        <v>215.42857142857142</v>
      </c>
      <c r="C29" s="58">
        <v>218.66666666666666</v>
      </c>
      <c r="D29" s="58">
        <v>207</v>
      </c>
      <c r="E29" s="58">
        <v>217</v>
      </c>
      <c r="F29" s="58">
        <v>166.6</v>
      </c>
      <c r="G29" s="58">
        <v>180.8</v>
      </c>
      <c r="H29" s="6">
        <f t="shared" si="0"/>
        <v>37</v>
      </c>
      <c r="I29" s="6">
        <f t="shared" si="1"/>
        <v>37</v>
      </c>
    </row>
    <row r="30" spans="1:9" x14ac:dyDescent="0.3">
      <c r="A30" s="5" t="s">
        <v>28</v>
      </c>
      <c r="B30" s="58">
        <v>256.33333333333331</v>
      </c>
      <c r="C30" s="58">
        <v>262.52380952380952</v>
      </c>
      <c r="D30" s="58">
        <v>257.25</v>
      </c>
      <c r="E30" s="58">
        <v>240.25</v>
      </c>
      <c r="F30" s="58">
        <v>210.4</v>
      </c>
      <c r="G30" s="58">
        <v>197.4</v>
      </c>
      <c r="H30" s="6">
        <f t="shared" si="0"/>
        <v>32</v>
      </c>
      <c r="I30" s="6">
        <f t="shared" si="1"/>
        <v>33</v>
      </c>
    </row>
    <row r="31" spans="1:9" x14ac:dyDescent="0.3">
      <c r="A31" s="5" t="s">
        <v>29</v>
      </c>
      <c r="B31" s="58">
        <v>335.47619047619048</v>
      </c>
      <c r="C31" s="58">
        <v>340.47619047619048</v>
      </c>
      <c r="D31" s="58">
        <v>347.5</v>
      </c>
      <c r="E31" s="58">
        <v>335.25</v>
      </c>
      <c r="F31" s="58">
        <v>287</v>
      </c>
      <c r="G31" s="58">
        <v>277.39999999999998</v>
      </c>
      <c r="H31" s="6">
        <f t="shared" si="0"/>
        <v>28</v>
      </c>
      <c r="I31" s="6">
        <f t="shared" si="1"/>
        <v>27</v>
      </c>
    </row>
    <row r="32" spans="1:9" x14ac:dyDescent="0.3">
      <c r="A32" s="5" t="s">
        <v>30</v>
      </c>
      <c r="B32" s="58">
        <v>792.76190476190482</v>
      </c>
      <c r="C32" s="58">
        <v>769.71428571428567</v>
      </c>
      <c r="D32" s="58">
        <v>715</v>
      </c>
      <c r="E32" s="58">
        <v>699.25</v>
      </c>
      <c r="F32" s="58">
        <v>657.4</v>
      </c>
      <c r="G32" s="58">
        <v>615.6</v>
      </c>
      <c r="H32" s="6">
        <f t="shared" si="0"/>
        <v>3</v>
      </c>
      <c r="I32" s="6">
        <f t="shared" si="1"/>
        <v>3</v>
      </c>
    </row>
    <row r="33" spans="1:9" x14ac:dyDescent="0.3">
      <c r="A33" s="5" t="s">
        <v>31</v>
      </c>
      <c r="B33" s="58">
        <v>230.9047619047619</v>
      </c>
      <c r="C33" s="58">
        <v>228.33333333333334</v>
      </c>
      <c r="D33" s="58">
        <v>191.75</v>
      </c>
      <c r="E33" s="58">
        <v>196.75</v>
      </c>
      <c r="F33" s="58">
        <v>166.4</v>
      </c>
      <c r="G33" s="58">
        <v>165</v>
      </c>
      <c r="H33" s="6">
        <f t="shared" si="0"/>
        <v>36</v>
      </c>
      <c r="I33" s="6">
        <f t="shared" si="1"/>
        <v>35</v>
      </c>
    </row>
    <row r="34" spans="1:9" x14ac:dyDescent="0.3">
      <c r="A34" s="5" t="s">
        <v>32</v>
      </c>
      <c r="B34" s="58">
        <v>456.95238095238096</v>
      </c>
      <c r="C34" s="58">
        <v>457.66666666666669</v>
      </c>
      <c r="D34" s="58">
        <v>384.25</v>
      </c>
      <c r="E34" s="58">
        <v>392.75</v>
      </c>
      <c r="F34" s="58">
        <v>340</v>
      </c>
      <c r="G34" s="58">
        <v>341.8</v>
      </c>
      <c r="H34" s="6">
        <f t="shared" si="0"/>
        <v>19</v>
      </c>
      <c r="I34" s="6">
        <f t="shared" si="1"/>
        <v>18</v>
      </c>
    </row>
    <row r="35" spans="1:9" x14ac:dyDescent="0.3">
      <c r="A35" s="5" t="s">
        <v>33</v>
      </c>
      <c r="B35" s="58">
        <v>152.52380952380952</v>
      </c>
      <c r="C35" s="58">
        <v>156.1904761904762</v>
      </c>
      <c r="D35" s="58">
        <v>145.75</v>
      </c>
      <c r="E35" s="58">
        <v>140.25</v>
      </c>
      <c r="F35" s="58">
        <v>124.2</v>
      </c>
      <c r="G35" s="58">
        <v>122.6</v>
      </c>
      <c r="H35" s="6">
        <f t="shared" si="0"/>
        <v>42</v>
      </c>
      <c r="I35" s="6">
        <f t="shared" si="1"/>
        <v>42</v>
      </c>
    </row>
    <row r="36" spans="1:9" x14ac:dyDescent="0.3">
      <c r="A36" s="5" t="s">
        <v>34</v>
      </c>
      <c r="B36" s="58">
        <v>414.95238095238096</v>
      </c>
      <c r="C36" s="58">
        <v>396.38095238095241</v>
      </c>
      <c r="D36" s="58">
        <v>433.5</v>
      </c>
      <c r="E36" s="58">
        <v>438.25</v>
      </c>
      <c r="F36" s="58">
        <v>373.4</v>
      </c>
      <c r="G36" s="58">
        <v>353.4</v>
      </c>
      <c r="H36" s="6">
        <f t="shared" si="0"/>
        <v>20</v>
      </c>
      <c r="I36" s="6">
        <f t="shared" si="1"/>
        <v>20</v>
      </c>
    </row>
    <row r="37" spans="1:9" x14ac:dyDescent="0.3">
      <c r="A37" s="5" t="s">
        <v>35</v>
      </c>
      <c r="B37" s="58">
        <v>671.42857142857144</v>
      </c>
      <c r="C37" s="58">
        <v>708.76190476190482</v>
      </c>
      <c r="D37" s="58">
        <v>610</v>
      </c>
      <c r="E37" s="58">
        <v>633</v>
      </c>
      <c r="F37" s="58">
        <v>471.8</v>
      </c>
      <c r="G37" s="58">
        <v>516.20000000000005</v>
      </c>
      <c r="H37" s="6">
        <f t="shared" si="0"/>
        <v>5</v>
      </c>
      <c r="I37" s="6">
        <f t="shared" si="1"/>
        <v>6</v>
      </c>
    </row>
    <row r="38" spans="1:9" x14ac:dyDescent="0.3">
      <c r="A38" s="5" t="s">
        <v>36</v>
      </c>
      <c r="B38" s="58">
        <v>558.57142857142856</v>
      </c>
      <c r="C38" s="58">
        <v>532.85714285714289</v>
      </c>
      <c r="D38" s="58">
        <v>402.25</v>
      </c>
      <c r="E38" s="58">
        <v>367</v>
      </c>
      <c r="F38" s="58">
        <v>343.2</v>
      </c>
      <c r="G38" s="58">
        <v>332.6</v>
      </c>
      <c r="H38" s="6">
        <f t="shared" si="0"/>
        <v>15</v>
      </c>
      <c r="I38" s="6">
        <f t="shared" si="1"/>
        <v>14</v>
      </c>
    </row>
    <row r="39" spans="1:9" x14ac:dyDescent="0.3">
      <c r="A39" s="5" t="s">
        <v>37</v>
      </c>
      <c r="B39" s="58">
        <v>363.23809523809524</v>
      </c>
      <c r="C39" s="58">
        <v>352.38095238095241</v>
      </c>
      <c r="D39" s="58">
        <v>325.25</v>
      </c>
      <c r="E39" s="58">
        <v>309</v>
      </c>
      <c r="F39" s="58">
        <v>298</v>
      </c>
      <c r="G39" s="58">
        <v>284.8</v>
      </c>
      <c r="H39" s="6">
        <f t="shared" si="0"/>
        <v>26</v>
      </c>
      <c r="I39" s="6">
        <f t="shared" si="1"/>
        <v>24</v>
      </c>
    </row>
    <row r="40" spans="1:9" x14ac:dyDescent="0.3">
      <c r="A40" s="5" t="s">
        <v>38</v>
      </c>
      <c r="B40" s="58">
        <v>567.47619047619048</v>
      </c>
      <c r="C40" s="58">
        <v>532.33333333333337</v>
      </c>
      <c r="D40" s="58">
        <v>465.5</v>
      </c>
      <c r="E40" s="58">
        <v>456</v>
      </c>
      <c r="F40" s="58">
        <v>377.4</v>
      </c>
      <c r="G40" s="58">
        <v>367</v>
      </c>
      <c r="H40" s="6">
        <f t="shared" si="0"/>
        <v>14</v>
      </c>
      <c r="I40" s="6">
        <f t="shared" si="1"/>
        <v>15</v>
      </c>
    </row>
    <row r="41" spans="1:9" x14ac:dyDescent="0.3">
      <c r="A41" s="5" t="s">
        <v>39</v>
      </c>
      <c r="B41" s="58">
        <v>298.8095238095238</v>
      </c>
      <c r="C41" s="58">
        <v>290.85714285714283</v>
      </c>
      <c r="D41" s="58">
        <v>261.25</v>
      </c>
      <c r="E41" s="58">
        <v>258.5</v>
      </c>
      <c r="F41" s="58">
        <v>244.6</v>
      </c>
      <c r="G41" s="58">
        <v>248.8</v>
      </c>
      <c r="H41" s="6">
        <f t="shared" si="0"/>
        <v>30</v>
      </c>
      <c r="I41" s="6">
        <f t="shared" si="1"/>
        <v>30</v>
      </c>
    </row>
    <row r="42" spans="1:9" x14ac:dyDescent="0.3">
      <c r="A42" s="5" t="s">
        <v>40</v>
      </c>
      <c r="B42" s="58">
        <v>355.14285714285717</v>
      </c>
      <c r="C42" s="58">
        <v>339.90476190476193</v>
      </c>
      <c r="D42" s="58">
        <v>299.25</v>
      </c>
      <c r="E42" s="58">
        <v>279.5</v>
      </c>
      <c r="F42" s="58">
        <v>325.2</v>
      </c>
      <c r="G42" s="58">
        <v>298.39999999999998</v>
      </c>
      <c r="H42" s="6">
        <f t="shared" si="0"/>
        <v>27</v>
      </c>
      <c r="I42" s="6">
        <f t="shared" si="1"/>
        <v>28</v>
      </c>
    </row>
    <row r="43" spans="1:9" x14ac:dyDescent="0.3">
      <c r="A43" s="5" t="s">
        <v>41</v>
      </c>
      <c r="B43" s="58">
        <v>590.42857142857144</v>
      </c>
      <c r="C43" s="58">
        <v>584.23809523809518</v>
      </c>
      <c r="D43" s="58">
        <v>530.75</v>
      </c>
      <c r="E43" s="58">
        <v>512.5</v>
      </c>
      <c r="F43" s="58">
        <v>462.4</v>
      </c>
      <c r="G43" s="58">
        <v>442.2</v>
      </c>
      <c r="H43" s="6">
        <f t="shared" si="0"/>
        <v>11</v>
      </c>
      <c r="I43" s="6">
        <f t="shared" si="1"/>
        <v>11</v>
      </c>
    </row>
    <row r="44" spans="1:9" x14ac:dyDescent="0.3">
      <c r="A44" s="5" t="s">
        <v>42</v>
      </c>
      <c r="B44" s="58">
        <v>641.47619047619048</v>
      </c>
      <c r="C44" s="58">
        <v>655.19047619047615</v>
      </c>
      <c r="D44" s="58">
        <v>576.75</v>
      </c>
      <c r="E44" s="58">
        <v>582.25</v>
      </c>
      <c r="F44" s="58">
        <v>494</v>
      </c>
      <c r="G44" s="58">
        <v>512.6</v>
      </c>
      <c r="H44" s="6">
        <f t="shared" si="0"/>
        <v>9</v>
      </c>
      <c r="I44" s="6">
        <f t="shared" si="1"/>
        <v>7</v>
      </c>
    </row>
    <row r="45" spans="1:9" x14ac:dyDescent="0.3">
      <c r="A45" s="5" t="s">
        <v>43</v>
      </c>
      <c r="B45" s="58">
        <v>599.76190476190482</v>
      </c>
      <c r="C45" s="58">
        <v>580.47619047619048</v>
      </c>
      <c r="D45" s="58">
        <v>506.25</v>
      </c>
      <c r="E45" s="58">
        <v>475.75</v>
      </c>
      <c r="F45" s="58">
        <v>454.8</v>
      </c>
      <c r="G45" s="58">
        <v>440.8</v>
      </c>
      <c r="H45" s="6">
        <f t="shared" si="0"/>
        <v>10</v>
      </c>
      <c r="I45" s="6">
        <f t="shared" si="1"/>
        <v>12</v>
      </c>
    </row>
    <row r="46" spans="1:9" x14ac:dyDescent="0.3">
      <c r="A46" s="5" t="s">
        <v>44</v>
      </c>
      <c r="B46" s="58">
        <v>242.71428571428572</v>
      </c>
      <c r="C46" s="58">
        <v>239.85714285714286</v>
      </c>
      <c r="D46" s="58">
        <v>190.25</v>
      </c>
      <c r="E46" s="58">
        <v>192.75</v>
      </c>
      <c r="F46" s="58">
        <v>175</v>
      </c>
      <c r="G46" s="58">
        <v>183</v>
      </c>
      <c r="H46" s="6">
        <f t="shared" si="0"/>
        <v>34</v>
      </c>
      <c r="I46" s="6">
        <f t="shared" si="1"/>
        <v>34</v>
      </c>
    </row>
    <row r="47" spans="1:9" x14ac:dyDescent="0.3">
      <c r="A47" s="5" t="s">
        <v>45</v>
      </c>
      <c r="B47" s="58">
        <v>385.57142857142856</v>
      </c>
      <c r="C47" s="58">
        <v>363.1904761904762</v>
      </c>
      <c r="D47" s="58">
        <v>328.25</v>
      </c>
      <c r="E47" s="58">
        <v>318</v>
      </c>
      <c r="F47" s="58">
        <v>302.60000000000002</v>
      </c>
      <c r="G47" s="58">
        <v>303.2</v>
      </c>
      <c r="H47" s="6">
        <f t="shared" si="0"/>
        <v>22</v>
      </c>
      <c r="I47" s="6">
        <f t="shared" si="1"/>
        <v>22</v>
      </c>
    </row>
    <row r="48" spans="1:9" x14ac:dyDescent="0.3">
      <c r="A48" s="5" t="s">
        <v>46</v>
      </c>
      <c r="B48" s="58">
        <v>306.61904761904759</v>
      </c>
      <c r="C48" s="58">
        <v>313.04761904761904</v>
      </c>
      <c r="D48" s="58">
        <v>283</v>
      </c>
      <c r="E48" s="58">
        <v>288.5</v>
      </c>
      <c r="F48" s="58">
        <v>263</v>
      </c>
      <c r="G48" s="58">
        <v>258</v>
      </c>
      <c r="H48" s="6">
        <f t="shared" si="0"/>
        <v>29</v>
      </c>
      <c r="I48" s="6">
        <f t="shared" si="1"/>
        <v>29</v>
      </c>
    </row>
    <row r="49" spans="1:9" ht="13.5" customHeight="1" x14ac:dyDescent="0.3">
      <c r="A49" s="5" t="s">
        <v>47</v>
      </c>
      <c r="B49" s="58">
        <v>653.71428571428567</v>
      </c>
      <c r="C49" s="58">
        <v>716.57142857142856</v>
      </c>
      <c r="D49" s="58">
        <v>610.75</v>
      </c>
      <c r="E49" s="58">
        <v>651.5</v>
      </c>
      <c r="F49" s="58">
        <v>467.6</v>
      </c>
      <c r="G49" s="58">
        <v>549.20000000000005</v>
      </c>
      <c r="H49" s="6">
        <f t="shared" si="0"/>
        <v>6</v>
      </c>
      <c r="I49" s="6">
        <f t="shared" si="1"/>
        <v>5</v>
      </c>
    </row>
    <row r="50" spans="1:9" x14ac:dyDescent="0.3">
      <c r="A50" s="7" t="s">
        <v>48</v>
      </c>
      <c r="B50" s="58">
        <v>19321.761904761905</v>
      </c>
      <c r="C50" s="58">
        <v>19171.142857142859</v>
      </c>
      <c r="D50" s="58">
        <v>17040.25</v>
      </c>
      <c r="E50" s="58">
        <v>16900.25</v>
      </c>
      <c r="F50" s="58">
        <v>14640.6</v>
      </c>
      <c r="G50" s="58">
        <v>14607</v>
      </c>
      <c r="H50" s="6"/>
      <c r="I50" s="6"/>
    </row>
    <row r="52" spans="1:9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</row>
  </sheetData>
  <mergeCells count="7">
    <mergeCell ref="A52:I52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52"/>
  <sheetViews>
    <sheetView workbookViewId="0">
      <selection activeCell="D13" sqref="D13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9" ht="24" customHeight="1" x14ac:dyDescent="0.3">
      <c r="A1" s="48" t="s">
        <v>79</v>
      </c>
      <c r="B1" s="48"/>
      <c r="C1" s="48"/>
      <c r="D1" s="48"/>
      <c r="E1" s="48"/>
      <c r="F1" s="48"/>
      <c r="G1" s="48"/>
      <c r="H1" s="48"/>
      <c r="I1" s="48"/>
    </row>
    <row r="2" spans="1:9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52" t="s">
        <v>80</v>
      </c>
      <c r="B3" s="53"/>
      <c r="C3" s="53"/>
      <c r="D3" s="53"/>
      <c r="E3" s="53"/>
      <c r="F3" s="53"/>
      <c r="G3" s="53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9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9" x14ac:dyDescent="0.3">
      <c r="A7" s="5" t="s">
        <v>5</v>
      </c>
      <c r="B7" s="60">
        <v>1551.4545454545455</v>
      </c>
      <c r="C7" s="60">
        <v>1660.3181818181818</v>
      </c>
      <c r="D7" s="60">
        <v>1434.8</v>
      </c>
      <c r="E7" s="60">
        <v>1494</v>
      </c>
      <c r="F7" s="60">
        <v>1368</v>
      </c>
      <c r="G7" s="60">
        <v>1439</v>
      </c>
      <c r="H7" s="59">
        <v>1</v>
      </c>
      <c r="I7" s="59">
        <v>1</v>
      </c>
    </row>
    <row r="8" spans="1:9" x14ac:dyDescent="0.3">
      <c r="A8" s="5" t="s">
        <v>6</v>
      </c>
      <c r="B8" s="60">
        <v>533.59090909090912</v>
      </c>
      <c r="C8" s="60">
        <v>539.0454545454545</v>
      </c>
      <c r="D8" s="60">
        <v>529.6</v>
      </c>
      <c r="E8" s="60">
        <v>499.8</v>
      </c>
      <c r="F8" s="60">
        <v>408.75</v>
      </c>
      <c r="G8" s="60">
        <v>411.25</v>
      </c>
      <c r="H8" s="59">
        <v>16</v>
      </c>
      <c r="I8" s="59">
        <v>15</v>
      </c>
    </row>
    <row r="9" spans="1:9" x14ac:dyDescent="0.3">
      <c r="A9" s="5" t="s">
        <v>7</v>
      </c>
      <c r="B9" s="60">
        <v>702.40909090909088</v>
      </c>
      <c r="C9" s="60">
        <v>679.90909090909088</v>
      </c>
      <c r="D9" s="60">
        <v>678.2</v>
      </c>
      <c r="E9" s="60">
        <v>664</v>
      </c>
      <c r="F9" s="60">
        <v>554.5</v>
      </c>
      <c r="G9" s="60">
        <v>547</v>
      </c>
      <c r="H9" s="59">
        <v>5</v>
      </c>
      <c r="I9" s="59">
        <v>7</v>
      </c>
    </row>
    <row r="10" spans="1:9" x14ac:dyDescent="0.3">
      <c r="A10" s="5" t="s">
        <v>8</v>
      </c>
      <c r="B10" s="60">
        <v>837.5</v>
      </c>
      <c r="C10" s="60">
        <v>839.22727272727275</v>
      </c>
      <c r="D10" s="60">
        <v>842.4</v>
      </c>
      <c r="E10" s="60">
        <v>849.2</v>
      </c>
      <c r="F10" s="60">
        <v>665</v>
      </c>
      <c r="G10" s="60">
        <v>664</v>
      </c>
      <c r="H10" s="59">
        <v>2</v>
      </c>
      <c r="I10" s="59">
        <v>2</v>
      </c>
    </row>
    <row r="11" spans="1:9" x14ac:dyDescent="0.3">
      <c r="A11" s="5" t="s">
        <v>9</v>
      </c>
      <c r="B11" s="60">
        <v>788.5454545454545</v>
      </c>
      <c r="C11" s="60">
        <v>814.81818181818187</v>
      </c>
      <c r="D11" s="60">
        <v>735.2</v>
      </c>
      <c r="E11" s="60">
        <v>755.4</v>
      </c>
      <c r="F11" s="60">
        <v>569.5</v>
      </c>
      <c r="G11" s="60">
        <v>581.25</v>
      </c>
      <c r="H11" s="59">
        <v>4</v>
      </c>
      <c r="I11" s="59">
        <v>3</v>
      </c>
    </row>
    <row r="12" spans="1:9" x14ac:dyDescent="0.3">
      <c r="A12" s="5" t="s">
        <v>10</v>
      </c>
      <c r="B12" s="60">
        <v>382.86363636363637</v>
      </c>
      <c r="C12" s="60">
        <v>387.45454545454544</v>
      </c>
      <c r="D12" s="60">
        <v>351.8</v>
      </c>
      <c r="E12" s="60">
        <v>360</v>
      </c>
      <c r="F12" s="60">
        <v>293.5</v>
      </c>
      <c r="G12" s="60">
        <v>301.75</v>
      </c>
      <c r="H12" s="59">
        <v>24</v>
      </c>
      <c r="I12" s="59">
        <v>21</v>
      </c>
    </row>
    <row r="13" spans="1:9" x14ac:dyDescent="0.3">
      <c r="A13" s="5" t="s">
        <v>11</v>
      </c>
      <c r="B13" s="60">
        <v>300.13636363636363</v>
      </c>
      <c r="C13" s="60">
        <v>321.31818181818181</v>
      </c>
      <c r="D13" s="60">
        <v>276.2</v>
      </c>
      <c r="E13" s="60">
        <v>289.60000000000002</v>
      </c>
      <c r="F13" s="60">
        <v>213.75</v>
      </c>
      <c r="G13" s="60">
        <v>218.25</v>
      </c>
      <c r="H13" s="59">
        <v>31</v>
      </c>
      <c r="I13" s="59">
        <v>30</v>
      </c>
    </row>
    <row r="14" spans="1:9" x14ac:dyDescent="0.3">
      <c r="A14" s="5" t="s">
        <v>12</v>
      </c>
      <c r="B14" s="60">
        <v>203.77272727272728</v>
      </c>
      <c r="C14" s="60">
        <v>199.90909090909091</v>
      </c>
      <c r="D14" s="60">
        <v>162.4</v>
      </c>
      <c r="E14" s="60">
        <v>156.80000000000001</v>
      </c>
      <c r="F14" s="60">
        <v>125.75</v>
      </c>
      <c r="G14" s="60">
        <v>129.75</v>
      </c>
      <c r="H14" s="59">
        <v>37</v>
      </c>
      <c r="I14" s="59">
        <v>37</v>
      </c>
    </row>
    <row r="15" spans="1:9" x14ac:dyDescent="0.3">
      <c r="A15" s="5" t="s">
        <v>13</v>
      </c>
      <c r="B15" s="60">
        <v>586.18181818181813</v>
      </c>
      <c r="C15" s="60">
        <v>605.22727272727275</v>
      </c>
      <c r="D15" s="60">
        <v>451.2</v>
      </c>
      <c r="E15" s="60">
        <v>461.4</v>
      </c>
      <c r="F15" s="60">
        <v>356.75</v>
      </c>
      <c r="G15" s="60">
        <v>388.75</v>
      </c>
      <c r="H15" s="59">
        <v>12</v>
      </c>
      <c r="I15" s="59">
        <v>10</v>
      </c>
    </row>
    <row r="16" spans="1:9" x14ac:dyDescent="0.3">
      <c r="A16" s="5" t="s">
        <v>14</v>
      </c>
      <c r="B16" s="60">
        <v>364.77272727272725</v>
      </c>
      <c r="C16" s="60">
        <v>350.04545454545456</v>
      </c>
      <c r="D16" s="60">
        <v>294.60000000000002</v>
      </c>
      <c r="E16" s="60">
        <v>297.8</v>
      </c>
      <c r="F16" s="60">
        <v>220</v>
      </c>
      <c r="G16" s="60">
        <v>232.75</v>
      </c>
      <c r="H16" s="59">
        <v>27</v>
      </c>
      <c r="I16" s="59">
        <v>28</v>
      </c>
    </row>
    <row r="17" spans="1:9" x14ac:dyDescent="0.3">
      <c r="A17" s="5" t="s">
        <v>15</v>
      </c>
      <c r="B17" s="60">
        <v>599.0454545454545</v>
      </c>
      <c r="C17" s="60">
        <v>589.59090909090912</v>
      </c>
      <c r="D17" s="60">
        <v>431.8</v>
      </c>
      <c r="E17" s="60">
        <v>445.8</v>
      </c>
      <c r="F17" s="60">
        <v>352.75</v>
      </c>
      <c r="G17" s="60">
        <v>346</v>
      </c>
      <c r="H17" s="59">
        <v>10</v>
      </c>
      <c r="I17" s="59">
        <v>11</v>
      </c>
    </row>
    <row r="18" spans="1:9" x14ac:dyDescent="0.3">
      <c r="A18" s="5" t="s">
        <v>16</v>
      </c>
      <c r="B18" s="60">
        <v>193.90909090909091</v>
      </c>
      <c r="C18" s="60">
        <v>197.45454545454547</v>
      </c>
      <c r="D18" s="60">
        <v>176.6</v>
      </c>
      <c r="E18" s="60">
        <v>169.8</v>
      </c>
      <c r="F18" s="60">
        <v>140.75</v>
      </c>
      <c r="G18" s="60">
        <v>138.5</v>
      </c>
      <c r="H18" s="59">
        <v>38</v>
      </c>
      <c r="I18" s="59">
        <v>38</v>
      </c>
    </row>
    <row r="19" spans="1:9" x14ac:dyDescent="0.3">
      <c r="A19" s="5" t="s">
        <v>17</v>
      </c>
      <c r="B19" s="60">
        <v>524.40909090909088</v>
      </c>
      <c r="C19" s="60">
        <v>517.86363636363637</v>
      </c>
      <c r="D19" s="60">
        <v>406.8</v>
      </c>
      <c r="E19" s="60">
        <v>412.8</v>
      </c>
      <c r="F19" s="60">
        <v>340.75</v>
      </c>
      <c r="G19" s="60">
        <v>343</v>
      </c>
      <c r="H19" s="59">
        <v>17</v>
      </c>
      <c r="I19" s="59">
        <v>17</v>
      </c>
    </row>
    <row r="20" spans="1:9" x14ac:dyDescent="0.3">
      <c r="A20" s="5" t="s">
        <v>18</v>
      </c>
      <c r="B20" s="60">
        <v>376.63636363636363</v>
      </c>
      <c r="C20" s="60">
        <v>370.68181818181819</v>
      </c>
      <c r="D20" s="60">
        <v>363.2</v>
      </c>
      <c r="E20" s="60">
        <v>375.4</v>
      </c>
      <c r="F20" s="60">
        <v>290.75</v>
      </c>
      <c r="G20" s="60">
        <v>281.5</v>
      </c>
      <c r="H20" s="59">
        <v>25</v>
      </c>
      <c r="I20" s="59">
        <v>24</v>
      </c>
    </row>
    <row r="21" spans="1:9" x14ac:dyDescent="0.3">
      <c r="A21" s="5" t="s">
        <v>19</v>
      </c>
      <c r="B21" s="60">
        <v>652.72727272727275</v>
      </c>
      <c r="C21" s="60">
        <v>399.90909090909093</v>
      </c>
      <c r="D21" s="60">
        <v>483.4</v>
      </c>
      <c r="E21" s="60">
        <v>333</v>
      </c>
      <c r="F21" s="60">
        <v>378.75</v>
      </c>
      <c r="G21" s="60">
        <v>256</v>
      </c>
      <c r="H21" s="59">
        <v>8</v>
      </c>
      <c r="I21" s="59">
        <v>20</v>
      </c>
    </row>
    <row r="22" spans="1:9" x14ac:dyDescent="0.3">
      <c r="A22" s="5" t="s">
        <v>20</v>
      </c>
      <c r="B22" s="60">
        <v>540.9545454545455</v>
      </c>
      <c r="C22" s="60">
        <v>640.36363636363637</v>
      </c>
      <c r="D22" s="60">
        <v>428.8</v>
      </c>
      <c r="E22" s="60">
        <v>470.8</v>
      </c>
      <c r="F22" s="60">
        <v>309</v>
      </c>
      <c r="G22" s="60">
        <v>352.25</v>
      </c>
      <c r="H22" s="59">
        <v>15</v>
      </c>
      <c r="I22" s="59">
        <v>8</v>
      </c>
    </row>
    <row r="23" spans="1:9" x14ac:dyDescent="0.3">
      <c r="A23" s="5" t="s">
        <v>21</v>
      </c>
      <c r="B23" s="60">
        <v>251.72727272727272</v>
      </c>
      <c r="C23" s="60">
        <v>377.72727272727275</v>
      </c>
      <c r="D23" s="60">
        <v>194.8</v>
      </c>
      <c r="E23" s="60">
        <v>271.60000000000002</v>
      </c>
      <c r="F23" s="60">
        <v>136.25</v>
      </c>
      <c r="G23" s="60">
        <v>212.75</v>
      </c>
      <c r="H23" s="59">
        <v>34</v>
      </c>
      <c r="I23" s="59">
        <v>23</v>
      </c>
    </row>
    <row r="24" spans="1:9" x14ac:dyDescent="0.3">
      <c r="A24" s="5" t="s">
        <v>22</v>
      </c>
      <c r="B24" s="60">
        <v>448.86363636363637</v>
      </c>
      <c r="C24" s="60">
        <v>305.5</v>
      </c>
      <c r="D24" s="60">
        <v>309.8</v>
      </c>
      <c r="E24" s="60">
        <v>232.8</v>
      </c>
      <c r="F24" s="60">
        <v>272.5</v>
      </c>
      <c r="G24" s="60">
        <v>194</v>
      </c>
      <c r="H24" s="59">
        <v>19</v>
      </c>
      <c r="I24" s="59">
        <v>31</v>
      </c>
    </row>
    <row r="25" spans="1:9" x14ac:dyDescent="0.3">
      <c r="A25" s="5" t="s">
        <v>23</v>
      </c>
      <c r="B25" s="60">
        <v>217.13636363636363</v>
      </c>
      <c r="C25" s="60">
        <v>163.90909090909091</v>
      </c>
      <c r="D25" s="60">
        <v>180.8</v>
      </c>
      <c r="E25" s="60">
        <v>131.80000000000001</v>
      </c>
      <c r="F25" s="60">
        <v>148.5</v>
      </c>
      <c r="G25" s="60">
        <v>94.25</v>
      </c>
      <c r="H25" s="59">
        <v>35</v>
      </c>
      <c r="I25" s="59">
        <v>41</v>
      </c>
    </row>
    <row r="26" spans="1:9" x14ac:dyDescent="0.3">
      <c r="A26" s="5" t="s">
        <v>24</v>
      </c>
      <c r="B26" s="60">
        <v>164.77272727272728</v>
      </c>
      <c r="C26" s="60">
        <v>229.27272727272728</v>
      </c>
      <c r="D26" s="60">
        <v>135</v>
      </c>
      <c r="E26" s="60">
        <v>195.2</v>
      </c>
      <c r="F26" s="60">
        <v>79.25</v>
      </c>
      <c r="G26" s="60">
        <v>130.75</v>
      </c>
      <c r="H26" s="59">
        <v>40</v>
      </c>
      <c r="I26" s="59">
        <v>35</v>
      </c>
    </row>
    <row r="27" spans="1:9" x14ac:dyDescent="0.3">
      <c r="A27" s="5" t="s">
        <v>25</v>
      </c>
      <c r="B27" s="60">
        <v>163.45454545454547</v>
      </c>
      <c r="C27" s="60">
        <v>141.27272727272728</v>
      </c>
      <c r="D27" s="60">
        <v>120.8</v>
      </c>
      <c r="E27" s="60">
        <v>141.80000000000001</v>
      </c>
      <c r="F27" s="60">
        <v>89.75</v>
      </c>
      <c r="G27" s="60">
        <v>104</v>
      </c>
      <c r="H27" s="59">
        <v>41</v>
      </c>
      <c r="I27" s="59">
        <v>43</v>
      </c>
    </row>
    <row r="28" spans="1:9" x14ac:dyDescent="0.3">
      <c r="A28" s="5" t="s">
        <v>26</v>
      </c>
      <c r="B28" s="60">
        <v>140</v>
      </c>
      <c r="C28" s="60">
        <v>168.31818181818181</v>
      </c>
      <c r="D28" s="60">
        <v>126</v>
      </c>
      <c r="E28" s="60">
        <v>119</v>
      </c>
      <c r="F28" s="60">
        <v>88.25</v>
      </c>
      <c r="G28" s="60">
        <v>88.75</v>
      </c>
      <c r="H28" s="59">
        <v>43</v>
      </c>
      <c r="I28" s="59">
        <v>40</v>
      </c>
    </row>
    <row r="29" spans="1:9" x14ac:dyDescent="0.3">
      <c r="A29" s="5" t="s">
        <v>27</v>
      </c>
      <c r="B29" s="60">
        <v>214.68181818181819</v>
      </c>
      <c r="C29" s="60">
        <v>219.86363636363637</v>
      </c>
      <c r="D29" s="60">
        <v>209.4</v>
      </c>
      <c r="E29" s="60">
        <v>211.4</v>
      </c>
      <c r="F29" s="60">
        <v>158.25</v>
      </c>
      <c r="G29" s="60">
        <v>172.5</v>
      </c>
      <c r="H29" s="59">
        <v>36</v>
      </c>
      <c r="I29" s="59">
        <v>36</v>
      </c>
    </row>
    <row r="30" spans="1:9" x14ac:dyDescent="0.3">
      <c r="A30" s="5" t="s">
        <v>28</v>
      </c>
      <c r="B30" s="60">
        <v>272.22727272727275</v>
      </c>
      <c r="C30" s="60">
        <v>265</v>
      </c>
      <c r="D30" s="60">
        <v>232.4</v>
      </c>
      <c r="E30" s="60">
        <v>214.8</v>
      </c>
      <c r="F30" s="60">
        <v>182.5</v>
      </c>
      <c r="G30" s="60">
        <v>184.25</v>
      </c>
      <c r="H30" s="59">
        <v>32</v>
      </c>
      <c r="I30" s="59">
        <v>33</v>
      </c>
    </row>
    <row r="31" spans="1:9" x14ac:dyDescent="0.3">
      <c r="A31" s="5" t="s">
        <v>29</v>
      </c>
      <c r="B31" s="60">
        <v>357.86363636363637</v>
      </c>
      <c r="C31" s="60">
        <v>356.13636363636363</v>
      </c>
      <c r="D31" s="60">
        <v>387.6</v>
      </c>
      <c r="E31" s="60">
        <v>405</v>
      </c>
      <c r="F31" s="60">
        <v>340</v>
      </c>
      <c r="G31" s="60">
        <v>333.25</v>
      </c>
      <c r="H31" s="59">
        <v>28</v>
      </c>
      <c r="I31" s="59">
        <v>26</v>
      </c>
    </row>
    <row r="32" spans="1:9" x14ac:dyDescent="0.3">
      <c r="A32" s="5" t="s">
        <v>30</v>
      </c>
      <c r="B32" s="60">
        <v>815.22727272727275</v>
      </c>
      <c r="C32" s="60">
        <v>805.90909090909088</v>
      </c>
      <c r="D32" s="60">
        <v>760.8</v>
      </c>
      <c r="E32" s="60">
        <v>769.6</v>
      </c>
      <c r="F32" s="60">
        <v>689.5</v>
      </c>
      <c r="G32" s="60">
        <v>698.25</v>
      </c>
      <c r="H32" s="59">
        <v>3</v>
      </c>
      <c r="I32" s="59">
        <v>4</v>
      </c>
    </row>
    <row r="33" spans="1:9" x14ac:dyDescent="0.3">
      <c r="A33" s="5" t="s">
        <v>31</v>
      </c>
      <c r="B33" s="60">
        <v>176.95454545454547</v>
      </c>
      <c r="C33" s="60">
        <v>175.68181818181819</v>
      </c>
      <c r="D33" s="60">
        <v>150</v>
      </c>
      <c r="E33" s="60">
        <v>160.6</v>
      </c>
      <c r="F33" s="60">
        <v>137</v>
      </c>
      <c r="G33" s="60">
        <v>134</v>
      </c>
      <c r="H33" s="59">
        <v>39</v>
      </c>
      <c r="I33" s="59">
        <v>39</v>
      </c>
    </row>
    <row r="34" spans="1:9" x14ac:dyDescent="0.3">
      <c r="A34" s="5" t="s">
        <v>32</v>
      </c>
      <c r="B34" s="60">
        <v>516.36363636363637</v>
      </c>
      <c r="C34" s="60">
        <v>523.5454545454545</v>
      </c>
      <c r="D34" s="60">
        <v>404.8</v>
      </c>
      <c r="E34" s="60">
        <v>416.6</v>
      </c>
      <c r="F34" s="60">
        <v>322.25</v>
      </c>
      <c r="G34" s="60">
        <v>323.75</v>
      </c>
      <c r="H34" s="59">
        <v>18</v>
      </c>
      <c r="I34" s="59">
        <v>16</v>
      </c>
    </row>
    <row r="35" spans="1:9" x14ac:dyDescent="0.3">
      <c r="A35" s="5" t="s">
        <v>33</v>
      </c>
      <c r="B35" s="60">
        <v>155.45454545454547</v>
      </c>
      <c r="C35" s="60">
        <v>158.27272727272728</v>
      </c>
      <c r="D35" s="60">
        <v>140.4</v>
      </c>
      <c r="E35" s="60">
        <v>146.80000000000001</v>
      </c>
      <c r="F35" s="60">
        <v>134.25</v>
      </c>
      <c r="G35" s="60">
        <v>128.25</v>
      </c>
      <c r="H35" s="59">
        <v>42</v>
      </c>
      <c r="I35" s="59">
        <v>42</v>
      </c>
    </row>
    <row r="36" spans="1:9" x14ac:dyDescent="0.3">
      <c r="A36" s="5" t="s">
        <v>34</v>
      </c>
      <c r="B36" s="60">
        <v>432.22727272727275</v>
      </c>
      <c r="C36" s="60">
        <v>424.68181818181819</v>
      </c>
      <c r="D36" s="60">
        <v>488.6</v>
      </c>
      <c r="E36" s="60">
        <v>502.4</v>
      </c>
      <c r="F36" s="60">
        <v>371.75</v>
      </c>
      <c r="G36" s="60">
        <v>367</v>
      </c>
      <c r="H36" s="59">
        <v>20</v>
      </c>
      <c r="I36" s="59">
        <v>19</v>
      </c>
    </row>
    <row r="37" spans="1:9" x14ac:dyDescent="0.3">
      <c r="A37" s="5" t="s">
        <v>35</v>
      </c>
      <c r="B37" s="60">
        <v>687.68181818181813</v>
      </c>
      <c r="C37" s="60">
        <v>728.77272727272725</v>
      </c>
      <c r="D37" s="60">
        <v>618.79999999999995</v>
      </c>
      <c r="E37" s="60">
        <v>653</v>
      </c>
      <c r="F37" s="60">
        <v>484</v>
      </c>
      <c r="G37" s="60">
        <v>509</v>
      </c>
      <c r="H37" s="59">
        <v>6</v>
      </c>
      <c r="I37" s="59">
        <v>5</v>
      </c>
    </row>
    <row r="38" spans="1:9" x14ac:dyDescent="0.3">
      <c r="A38" s="5" t="s">
        <v>36</v>
      </c>
      <c r="B38" s="60">
        <v>564.13636363636363</v>
      </c>
      <c r="C38" s="60">
        <v>545.77272727272725</v>
      </c>
      <c r="D38" s="60">
        <v>425.2</v>
      </c>
      <c r="E38" s="60">
        <v>398.4</v>
      </c>
      <c r="F38" s="60">
        <v>334.5</v>
      </c>
      <c r="G38" s="60">
        <v>340.75</v>
      </c>
      <c r="H38" s="59">
        <v>14</v>
      </c>
      <c r="I38" s="59">
        <v>13</v>
      </c>
    </row>
    <row r="39" spans="1:9" x14ac:dyDescent="0.3">
      <c r="A39" s="5" t="s">
        <v>37</v>
      </c>
      <c r="B39" s="60">
        <v>366.86363636363637</v>
      </c>
      <c r="C39" s="60">
        <v>355.5</v>
      </c>
      <c r="D39" s="60">
        <v>344.6</v>
      </c>
      <c r="E39" s="60">
        <v>331</v>
      </c>
      <c r="F39" s="60">
        <v>289.25</v>
      </c>
      <c r="G39" s="60">
        <v>283.75</v>
      </c>
      <c r="H39" s="59">
        <v>26</v>
      </c>
      <c r="I39" s="59">
        <v>27</v>
      </c>
    </row>
    <row r="40" spans="1:9" x14ac:dyDescent="0.3">
      <c r="A40" s="5" t="s">
        <v>38</v>
      </c>
      <c r="B40" s="60">
        <v>575.90909090909088</v>
      </c>
      <c r="C40" s="60">
        <v>545.09090909090912</v>
      </c>
      <c r="D40" s="60">
        <v>501.8</v>
      </c>
      <c r="E40" s="60">
        <v>482.6</v>
      </c>
      <c r="F40" s="60">
        <v>406.25</v>
      </c>
      <c r="G40" s="60">
        <v>409.75</v>
      </c>
      <c r="H40" s="59">
        <v>13</v>
      </c>
      <c r="I40" s="59">
        <v>14</v>
      </c>
    </row>
    <row r="41" spans="1:9" x14ac:dyDescent="0.3">
      <c r="A41" s="5" t="s">
        <v>39</v>
      </c>
      <c r="B41" s="60">
        <v>309.13636363636363</v>
      </c>
      <c r="C41" s="60">
        <v>301.13636363636363</v>
      </c>
      <c r="D41" s="60">
        <v>288.60000000000002</v>
      </c>
      <c r="E41" s="60">
        <v>283.2</v>
      </c>
      <c r="F41" s="60">
        <v>226.75</v>
      </c>
      <c r="G41" s="60">
        <v>229.5</v>
      </c>
      <c r="H41" s="59">
        <v>30</v>
      </c>
      <c r="I41" s="59">
        <v>32</v>
      </c>
    </row>
    <row r="42" spans="1:9" x14ac:dyDescent="0.3">
      <c r="A42" s="5" t="s">
        <v>40</v>
      </c>
      <c r="B42" s="60">
        <v>383.59090909090907</v>
      </c>
      <c r="C42" s="60">
        <v>368.40909090909093</v>
      </c>
      <c r="D42" s="60">
        <v>367.2</v>
      </c>
      <c r="E42" s="60">
        <v>349.2</v>
      </c>
      <c r="F42" s="60">
        <v>291.25</v>
      </c>
      <c r="G42" s="60">
        <v>281</v>
      </c>
      <c r="H42" s="59">
        <v>23</v>
      </c>
      <c r="I42" s="59">
        <v>25</v>
      </c>
    </row>
    <row r="43" spans="1:9" x14ac:dyDescent="0.3">
      <c r="A43" s="5" t="s">
        <v>41</v>
      </c>
      <c r="B43" s="60">
        <v>632.68181818181813</v>
      </c>
      <c r="C43" s="60">
        <v>625.5454545454545</v>
      </c>
      <c r="D43" s="60">
        <v>566.4</v>
      </c>
      <c r="E43" s="60">
        <v>535.79999999999995</v>
      </c>
      <c r="F43" s="60">
        <v>481.25</v>
      </c>
      <c r="G43" s="60">
        <v>486.25</v>
      </c>
      <c r="H43" s="59">
        <v>9</v>
      </c>
      <c r="I43" s="59">
        <v>9</v>
      </c>
    </row>
    <row r="44" spans="1:9" x14ac:dyDescent="0.3">
      <c r="A44" s="5" t="s">
        <v>42</v>
      </c>
      <c r="B44" s="60">
        <v>683.36363636363637</v>
      </c>
      <c r="C44" s="60">
        <v>691.77272727272725</v>
      </c>
      <c r="D44" s="60">
        <v>590.4</v>
      </c>
      <c r="E44" s="60">
        <v>616.20000000000005</v>
      </c>
      <c r="F44" s="60">
        <v>512.75</v>
      </c>
      <c r="G44" s="60">
        <v>560.5</v>
      </c>
      <c r="H44" s="59">
        <v>7</v>
      </c>
      <c r="I44" s="59">
        <v>6</v>
      </c>
    </row>
    <row r="45" spans="1:9" x14ac:dyDescent="0.3">
      <c r="A45" s="5" t="s">
        <v>43</v>
      </c>
      <c r="B45" s="60">
        <v>596.9545454545455</v>
      </c>
      <c r="C45" s="60">
        <v>586.9545454545455</v>
      </c>
      <c r="D45" s="60">
        <v>539</v>
      </c>
      <c r="E45" s="60">
        <v>526.6</v>
      </c>
      <c r="F45" s="60">
        <v>471.5</v>
      </c>
      <c r="G45" s="60">
        <v>475</v>
      </c>
      <c r="H45" s="59">
        <v>11</v>
      </c>
      <c r="I45" s="59">
        <v>12</v>
      </c>
    </row>
    <row r="46" spans="1:9" x14ac:dyDescent="0.3">
      <c r="A46" s="5" t="s">
        <v>44</v>
      </c>
      <c r="B46" s="60">
        <v>255.77272727272728</v>
      </c>
      <c r="C46" s="60">
        <v>256.40909090909093</v>
      </c>
      <c r="D46" s="60">
        <v>236.8</v>
      </c>
      <c r="E46" s="60">
        <v>225.4</v>
      </c>
      <c r="F46" s="60">
        <v>191.5</v>
      </c>
      <c r="G46" s="60">
        <v>201.5</v>
      </c>
      <c r="H46" s="59">
        <v>33</v>
      </c>
      <c r="I46" s="59">
        <v>34</v>
      </c>
    </row>
    <row r="47" spans="1:9" x14ac:dyDescent="0.3">
      <c r="A47" s="5" t="s">
        <v>45</v>
      </c>
      <c r="B47" s="60">
        <v>398.77272727272725</v>
      </c>
      <c r="C47" s="60">
        <v>385.18181818181819</v>
      </c>
      <c r="D47" s="60">
        <v>366</v>
      </c>
      <c r="E47" s="60">
        <v>367.2</v>
      </c>
      <c r="F47" s="60">
        <v>340.75</v>
      </c>
      <c r="G47" s="60">
        <v>327.5</v>
      </c>
      <c r="H47" s="59">
        <v>22</v>
      </c>
      <c r="I47" s="59">
        <v>22</v>
      </c>
    </row>
    <row r="48" spans="1:9" x14ac:dyDescent="0.3">
      <c r="A48" s="5" t="s">
        <v>46</v>
      </c>
      <c r="B48" s="60">
        <v>323.31818181818181</v>
      </c>
      <c r="C48" s="60">
        <v>330.27272727272725</v>
      </c>
      <c r="D48" s="60">
        <v>293.60000000000002</v>
      </c>
      <c r="E48" s="60">
        <v>321.8</v>
      </c>
      <c r="F48" s="60">
        <v>257.75</v>
      </c>
      <c r="G48" s="60">
        <v>256.25</v>
      </c>
      <c r="H48" s="59">
        <v>29</v>
      </c>
      <c r="I48" s="59">
        <v>29</v>
      </c>
    </row>
    <row r="49" spans="1:9" ht="13.5" customHeight="1" x14ac:dyDescent="0.3">
      <c r="A49" s="5" t="s">
        <v>47</v>
      </c>
      <c r="B49" s="60">
        <v>429.68181818181819</v>
      </c>
      <c r="C49" s="60">
        <v>500.36363636363637</v>
      </c>
      <c r="D49" s="60">
        <v>412.6</v>
      </c>
      <c r="E49" s="60">
        <v>472</v>
      </c>
      <c r="F49" s="60">
        <v>187.5</v>
      </c>
      <c r="G49" s="60">
        <v>263.75</v>
      </c>
      <c r="H49" s="59">
        <v>21</v>
      </c>
      <c r="I49" s="59">
        <v>18</v>
      </c>
    </row>
    <row r="50" spans="1:9" x14ac:dyDescent="0.3">
      <c r="A50" s="7" t="s">
        <v>48</v>
      </c>
      <c r="B50" s="60">
        <v>19673.727272727272</v>
      </c>
      <c r="C50" s="60">
        <v>19649.409090909092</v>
      </c>
      <c r="D50" s="60">
        <v>17439.2</v>
      </c>
      <c r="E50" s="60">
        <v>17517.400000000001</v>
      </c>
      <c r="F50" s="60">
        <v>14213.25</v>
      </c>
      <c r="G50" s="60">
        <v>14421.25</v>
      </c>
      <c r="H50" s="59"/>
      <c r="I50" s="59"/>
    </row>
    <row r="52" spans="1:9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</row>
  </sheetData>
  <mergeCells count="7">
    <mergeCell ref="A52:I52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2"/>
  <sheetViews>
    <sheetView workbookViewId="0">
      <selection activeCell="E17" sqref="E17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9" ht="24" customHeight="1" x14ac:dyDescent="0.3">
      <c r="A1" s="48" t="s">
        <v>82</v>
      </c>
      <c r="B1" s="48"/>
      <c r="C1" s="48"/>
      <c r="D1" s="48"/>
      <c r="E1" s="48"/>
      <c r="F1" s="48"/>
      <c r="G1" s="48"/>
      <c r="H1" s="48"/>
      <c r="I1" s="48"/>
    </row>
    <row r="2" spans="1:9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52" t="s">
        <v>81</v>
      </c>
      <c r="B3" s="53"/>
      <c r="C3" s="53"/>
      <c r="D3" s="53"/>
      <c r="E3" s="53"/>
      <c r="F3" s="53"/>
      <c r="G3" s="53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9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9" x14ac:dyDescent="0.3">
      <c r="A7" s="11" t="s">
        <v>5</v>
      </c>
      <c r="B7" s="62">
        <v>1530.88759125</v>
      </c>
      <c r="C7" s="62">
        <v>1601.1170775000001</v>
      </c>
      <c r="D7" s="62">
        <v>1374.1073437499999</v>
      </c>
      <c r="E7" s="62">
        <v>1449.47323125</v>
      </c>
      <c r="F7" s="62">
        <v>1653.4091625000001</v>
      </c>
      <c r="G7" s="62">
        <v>1759.6574625000001</v>
      </c>
      <c r="H7" s="61">
        <v>1</v>
      </c>
      <c r="I7" s="61">
        <v>1</v>
      </c>
    </row>
    <row r="8" spans="1:9" x14ac:dyDescent="0.3">
      <c r="A8" s="11" t="s">
        <v>6</v>
      </c>
      <c r="B8" s="62">
        <v>508.50372374999995</v>
      </c>
      <c r="C8" s="62">
        <v>509.51180249999999</v>
      </c>
      <c r="D8" s="62">
        <v>520.84068750000006</v>
      </c>
      <c r="E8" s="62">
        <v>489.63825000000003</v>
      </c>
      <c r="F8" s="62">
        <v>493.158525</v>
      </c>
      <c r="G8" s="62">
        <v>483.23775000000001</v>
      </c>
      <c r="H8" s="61">
        <v>14</v>
      </c>
      <c r="I8" s="61">
        <v>12</v>
      </c>
    </row>
    <row r="9" spans="1:9" x14ac:dyDescent="0.3">
      <c r="A9" s="11" t="s">
        <v>7</v>
      </c>
      <c r="B9" s="62">
        <v>651.93892875000006</v>
      </c>
      <c r="C9" s="62">
        <v>629.66518874999997</v>
      </c>
      <c r="D9" s="62">
        <v>597.64668749999998</v>
      </c>
      <c r="E9" s="62">
        <v>594.28642500000001</v>
      </c>
      <c r="F9" s="62">
        <v>637.80982499999993</v>
      </c>
      <c r="G9" s="62">
        <v>619.5684</v>
      </c>
      <c r="H9" s="61">
        <v>5</v>
      </c>
      <c r="I9" s="61">
        <v>7</v>
      </c>
    </row>
    <row r="10" spans="1:9" x14ac:dyDescent="0.3">
      <c r="A10" s="11" t="s">
        <v>8</v>
      </c>
      <c r="B10" s="62">
        <v>768.49203375000002</v>
      </c>
      <c r="C10" s="62">
        <v>757.35516374999997</v>
      </c>
      <c r="D10" s="62">
        <v>805.02288750000002</v>
      </c>
      <c r="E10" s="62">
        <v>816.54378750000001</v>
      </c>
      <c r="F10" s="62">
        <v>781.18102499999998</v>
      </c>
      <c r="G10" s="62">
        <v>766.45987500000001</v>
      </c>
      <c r="H10" s="61">
        <v>2</v>
      </c>
      <c r="I10" s="61">
        <v>2</v>
      </c>
    </row>
    <row r="11" spans="1:9" x14ac:dyDescent="0.3">
      <c r="A11" s="11" t="s">
        <v>9</v>
      </c>
      <c r="B11" s="62">
        <v>709.44742125000005</v>
      </c>
      <c r="C11" s="62">
        <v>740.64985875000002</v>
      </c>
      <c r="D11" s="62">
        <v>715.25587500000006</v>
      </c>
      <c r="E11" s="62">
        <v>719.09617500000002</v>
      </c>
      <c r="F11" s="62">
        <v>668.21220000000005</v>
      </c>
      <c r="G11" s="62">
        <v>678.29298749999998</v>
      </c>
      <c r="H11" s="61">
        <v>4</v>
      </c>
      <c r="I11" s="61">
        <v>3</v>
      </c>
    </row>
    <row r="12" spans="1:9" x14ac:dyDescent="0.3">
      <c r="A12" s="11" t="s">
        <v>10</v>
      </c>
      <c r="B12" s="62">
        <v>360.50816250000003</v>
      </c>
      <c r="C12" s="62">
        <v>372.07706625000003</v>
      </c>
      <c r="D12" s="62">
        <v>373.22915625000002</v>
      </c>
      <c r="E12" s="62">
        <v>378.74958750000002</v>
      </c>
      <c r="F12" s="62">
        <v>343.54683750000004</v>
      </c>
      <c r="G12" s="62">
        <v>348.02718750000003</v>
      </c>
      <c r="H12" s="61">
        <v>24</v>
      </c>
      <c r="I12" s="61">
        <v>20</v>
      </c>
    </row>
    <row r="13" spans="1:9" x14ac:dyDescent="0.3">
      <c r="A13" s="11" t="s">
        <v>11</v>
      </c>
      <c r="B13" s="62">
        <v>279.28581750000001</v>
      </c>
      <c r="C13" s="62">
        <v>302.66364375000001</v>
      </c>
      <c r="D13" s="62">
        <v>257.78013750000002</v>
      </c>
      <c r="E13" s="62">
        <v>277.46167500000001</v>
      </c>
      <c r="F13" s="62">
        <v>268.66098749999998</v>
      </c>
      <c r="G13" s="62">
        <v>287.22243750000001</v>
      </c>
      <c r="H13" s="61">
        <v>30</v>
      </c>
      <c r="I13" s="61">
        <v>30</v>
      </c>
    </row>
    <row r="14" spans="1:9" x14ac:dyDescent="0.3">
      <c r="A14" s="11" t="s">
        <v>12</v>
      </c>
      <c r="B14" s="62">
        <v>186.7345875</v>
      </c>
      <c r="C14" s="62">
        <v>184.67042624999999</v>
      </c>
      <c r="D14" s="62">
        <v>149.77170000000001</v>
      </c>
      <c r="E14" s="62">
        <v>160.81256250000001</v>
      </c>
      <c r="F14" s="62">
        <v>149.2916625</v>
      </c>
      <c r="G14" s="62">
        <v>150.091725</v>
      </c>
      <c r="H14" s="61">
        <v>37</v>
      </c>
      <c r="I14" s="61">
        <v>37</v>
      </c>
    </row>
    <row r="15" spans="1:9" x14ac:dyDescent="0.3">
      <c r="A15" s="11" t="s">
        <v>13</v>
      </c>
      <c r="B15" s="62">
        <v>533.56168124999999</v>
      </c>
      <c r="C15" s="62">
        <v>542.25036</v>
      </c>
      <c r="D15" s="62">
        <v>423.87311249999999</v>
      </c>
      <c r="E15" s="62">
        <v>415.71247499999998</v>
      </c>
      <c r="F15" s="62">
        <v>434.91397499999999</v>
      </c>
      <c r="G15" s="62">
        <v>449.15508750000004</v>
      </c>
      <c r="H15" s="61">
        <v>11</v>
      </c>
      <c r="I15" s="61">
        <v>10</v>
      </c>
    </row>
    <row r="16" spans="1:9" x14ac:dyDescent="0.3">
      <c r="A16" s="11" t="s">
        <v>14</v>
      </c>
      <c r="B16" s="62">
        <v>322.4891925</v>
      </c>
      <c r="C16" s="62">
        <v>317.30478750000003</v>
      </c>
      <c r="D16" s="62">
        <v>276.98163749999998</v>
      </c>
      <c r="E16" s="62">
        <v>272.90131875000003</v>
      </c>
      <c r="F16" s="62">
        <v>267.38088750000003</v>
      </c>
      <c r="G16" s="62">
        <v>266.7408375</v>
      </c>
      <c r="H16" s="61">
        <v>28</v>
      </c>
      <c r="I16" s="61">
        <v>27</v>
      </c>
    </row>
    <row r="17" spans="1:9" x14ac:dyDescent="0.3">
      <c r="A17" s="11" t="s">
        <v>15</v>
      </c>
      <c r="B17" s="62">
        <v>518.15247750000003</v>
      </c>
      <c r="C17" s="62">
        <v>519.20856000000003</v>
      </c>
      <c r="D17" s="62">
        <v>405.39166875000001</v>
      </c>
      <c r="E17" s="62">
        <v>374.42925000000002</v>
      </c>
      <c r="F17" s="62">
        <v>448.51503750000001</v>
      </c>
      <c r="G17" s="62">
        <v>427.873425</v>
      </c>
      <c r="H17" s="61">
        <v>13</v>
      </c>
      <c r="I17" s="61">
        <v>11</v>
      </c>
    </row>
    <row r="18" spans="1:9" x14ac:dyDescent="0.3">
      <c r="A18" s="11" t="s">
        <v>16</v>
      </c>
      <c r="B18" s="62">
        <v>176.60579625</v>
      </c>
      <c r="C18" s="62">
        <v>181.070145</v>
      </c>
      <c r="D18" s="62">
        <v>164.17282499999999</v>
      </c>
      <c r="E18" s="62">
        <v>166.5730125</v>
      </c>
      <c r="F18" s="62">
        <v>157.45230000000001</v>
      </c>
      <c r="G18" s="62">
        <v>163.69278750000001</v>
      </c>
      <c r="H18" s="61">
        <v>39</v>
      </c>
      <c r="I18" s="61">
        <v>38</v>
      </c>
    </row>
    <row r="19" spans="1:9" x14ac:dyDescent="0.3">
      <c r="A19" s="11" t="s">
        <v>17</v>
      </c>
      <c r="B19" s="62">
        <v>470.34074250000003</v>
      </c>
      <c r="C19" s="62">
        <v>476.10119249999997</v>
      </c>
      <c r="D19" s="62">
        <v>356.90788125</v>
      </c>
      <c r="E19" s="62">
        <v>367.70872500000002</v>
      </c>
      <c r="F19" s="62">
        <v>411.0721125</v>
      </c>
      <c r="G19" s="62">
        <v>408.83193750000004</v>
      </c>
      <c r="H19" s="61">
        <v>16</v>
      </c>
      <c r="I19" s="61">
        <v>17</v>
      </c>
    </row>
    <row r="20" spans="1:9" x14ac:dyDescent="0.3">
      <c r="A20" s="11" t="s">
        <v>18</v>
      </c>
      <c r="B20" s="62">
        <v>364.39646625</v>
      </c>
      <c r="C20" s="62">
        <v>356.61985874999999</v>
      </c>
      <c r="D20" s="62">
        <v>314.66458125000003</v>
      </c>
      <c r="E20" s="62">
        <v>328.82568750000002</v>
      </c>
      <c r="F20" s="62">
        <v>346.58707499999997</v>
      </c>
      <c r="G20" s="62">
        <v>322.42518749999999</v>
      </c>
      <c r="H20" s="61">
        <v>23</v>
      </c>
      <c r="I20" s="61">
        <v>23</v>
      </c>
    </row>
    <row r="21" spans="1:9" x14ac:dyDescent="0.3">
      <c r="A21" s="11" t="s">
        <v>19</v>
      </c>
      <c r="B21" s="62">
        <v>551.94711749999999</v>
      </c>
      <c r="C21" s="62">
        <v>304.48778625</v>
      </c>
      <c r="D21" s="62">
        <v>427.23337500000002</v>
      </c>
      <c r="E21" s="62">
        <v>264.98070000000001</v>
      </c>
      <c r="F21" s="62">
        <v>446.43487499999998</v>
      </c>
      <c r="G21" s="62">
        <v>281.46198750000002</v>
      </c>
      <c r="H21" s="61">
        <v>10</v>
      </c>
      <c r="I21" s="61">
        <v>29</v>
      </c>
    </row>
    <row r="22" spans="1:9" x14ac:dyDescent="0.3">
      <c r="A22" s="11" t="s">
        <v>20</v>
      </c>
      <c r="B22" s="62">
        <v>412.54422750000003</v>
      </c>
      <c r="C22" s="62">
        <v>508.59973124999999</v>
      </c>
      <c r="D22" s="62">
        <v>351.62746874999999</v>
      </c>
      <c r="E22" s="62">
        <v>423.63309375</v>
      </c>
      <c r="F22" s="62">
        <v>346.90709999999996</v>
      </c>
      <c r="G22" s="62">
        <v>413.63231249999995</v>
      </c>
      <c r="H22" s="61">
        <v>18</v>
      </c>
      <c r="I22" s="61">
        <v>13</v>
      </c>
    </row>
    <row r="23" spans="1:9" x14ac:dyDescent="0.3">
      <c r="A23" s="11" t="s">
        <v>21</v>
      </c>
      <c r="B23" s="62">
        <v>255.57196500000001</v>
      </c>
      <c r="C23" s="62">
        <v>357.77194874999998</v>
      </c>
      <c r="D23" s="62">
        <v>187.69466249999999</v>
      </c>
      <c r="E23" s="62">
        <v>269.30103750000001</v>
      </c>
      <c r="F23" s="62">
        <v>186.8946</v>
      </c>
      <c r="G23" s="62">
        <v>262.90053749999998</v>
      </c>
      <c r="H23" s="61">
        <v>32</v>
      </c>
      <c r="I23" s="61">
        <v>22</v>
      </c>
    </row>
    <row r="24" spans="1:9" x14ac:dyDescent="0.3">
      <c r="A24" s="11" t="s">
        <v>22</v>
      </c>
      <c r="B24" s="62">
        <v>398.23910999999998</v>
      </c>
      <c r="C24" s="62">
        <v>276.83762624999997</v>
      </c>
      <c r="D24" s="62">
        <v>305.30385000000001</v>
      </c>
      <c r="E24" s="62">
        <v>250.81959375</v>
      </c>
      <c r="F24" s="62">
        <v>296.02312499999999</v>
      </c>
      <c r="G24" s="62">
        <v>229.45792500000002</v>
      </c>
      <c r="H24" s="61">
        <v>20</v>
      </c>
      <c r="I24" s="61">
        <v>31</v>
      </c>
    </row>
    <row r="25" spans="1:9" x14ac:dyDescent="0.3">
      <c r="A25" s="11" t="s">
        <v>23</v>
      </c>
      <c r="B25" s="62">
        <v>189.56680875000001</v>
      </c>
      <c r="C25" s="62">
        <v>142.1871075</v>
      </c>
      <c r="D25" s="62">
        <v>172.09344375000001</v>
      </c>
      <c r="E25" s="62">
        <v>132.0103125</v>
      </c>
      <c r="F25" s="62">
        <v>181.93421250000003</v>
      </c>
      <c r="G25" s="62">
        <v>150.091725</v>
      </c>
      <c r="H25" s="61">
        <v>36</v>
      </c>
      <c r="I25" s="61">
        <v>43</v>
      </c>
    </row>
    <row r="26" spans="1:9" x14ac:dyDescent="0.3">
      <c r="A26" s="11" t="s">
        <v>24</v>
      </c>
      <c r="B26" s="62">
        <v>147.37151249999999</v>
      </c>
      <c r="C26" s="62">
        <v>204.06394125</v>
      </c>
      <c r="D26" s="62">
        <v>134.65051875</v>
      </c>
      <c r="E26" s="62">
        <v>202.0957875</v>
      </c>
      <c r="F26" s="62">
        <v>140.17095</v>
      </c>
      <c r="G26" s="62">
        <v>188.49472500000002</v>
      </c>
      <c r="H26" s="61">
        <v>42</v>
      </c>
      <c r="I26" s="61">
        <v>36</v>
      </c>
    </row>
    <row r="27" spans="1:9" x14ac:dyDescent="0.3">
      <c r="A27" s="11" t="s">
        <v>25</v>
      </c>
      <c r="B27" s="62">
        <v>153.99602999999999</v>
      </c>
      <c r="C27" s="62">
        <v>147.1794975</v>
      </c>
      <c r="D27" s="62">
        <v>125.04976875</v>
      </c>
      <c r="E27" s="62">
        <v>130.09016249999999</v>
      </c>
      <c r="F27" s="62">
        <v>127.8499875</v>
      </c>
      <c r="G27" s="62">
        <v>137.61075</v>
      </c>
      <c r="H27" s="61">
        <v>40</v>
      </c>
      <c r="I27" s="61">
        <v>41</v>
      </c>
    </row>
    <row r="28" spans="1:9" x14ac:dyDescent="0.3">
      <c r="A28" s="11" t="s">
        <v>26</v>
      </c>
      <c r="B28" s="62">
        <v>136.6186725</v>
      </c>
      <c r="C28" s="62">
        <v>146.26742625</v>
      </c>
      <c r="D28" s="62">
        <v>129.1300875</v>
      </c>
      <c r="E28" s="62">
        <v>109.20853125000001</v>
      </c>
      <c r="F28" s="62">
        <v>127.04992499999999</v>
      </c>
      <c r="G28" s="62">
        <v>115.84904999999999</v>
      </c>
      <c r="H28" s="61">
        <v>43</v>
      </c>
      <c r="I28" s="61">
        <v>42</v>
      </c>
    </row>
    <row r="29" spans="1:9" x14ac:dyDescent="0.3">
      <c r="A29" s="11" t="s">
        <v>27</v>
      </c>
      <c r="B29" s="62">
        <v>192.49503750000002</v>
      </c>
      <c r="C29" s="62">
        <v>212.75262000000004</v>
      </c>
      <c r="D29" s="62">
        <v>190.57488749999999</v>
      </c>
      <c r="E29" s="62">
        <v>196.81537499999999</v>
      </c>
      <c r="F29" s="62">
        <v>192.65504999999999</v>
      </c>
      <c r="G29" s="62">
        <v>198.57551250000003</v>
      </c>
      <c r="H29" s="61">
        <v>35</v>
      </c>
      <c r="I29" s="61">
        <v>35</v>
      </c>
    </row>
    <row r="30" spans="1:9" x14ac:dyDescent="0.3">
      <c r="A30" s="11" t="s">
        <v>28</v>
      </c>
      <c r="B30" s="62">
        <v>250.05153375</v>
      </c>
      <c r="C30" s="62">
        <v>248.70742875000002</v>
      </c>
      <c r="D30" s="62">
        <v>210.97648125000001</v>
      </c>
      <c r="E30" s="62">
        <v>216.016875</v>
      </c>
      <c r="F30" s="62">
        <v>248.49941249999998</v>
      </c>
      <c r="G30" s="62">
        <v>250.89959999999999</v>
      </c>
      <c r="H30" s="61">
        <v>33</v>
      </c>
      <c r="I30" s="61">
        <v>33</v>
      </c>
    </row>
    <row r="31" spans="1:9" x14ac:dyDescent="0.3">
      <c r="A31" s="11" t="s">
        <v>29</v>
      </c>
      <c r="B31" s="62">
        <v>341.49867749999999</v>
      </c>
      <c r="C31" s="62">
        <v>346.44306375000002</v>
      </c>
      <c r="D31" s="62">
        <v>353.78763750000002</v>
      </c>
      <c r="E31" s="62">
        <v>352.58754375000001</v>
      </c>
      <c r="F31" s="62">
        <v>370.42893750000002</v>
      </c>
      <c r="G31" s="62">
        <v>360.18813750000004</v>
      </c>
      <c r="H31" s="61">
        <v>27</v>
      </c>
      <c r="I31" s="61">
        <v>24</v>
      </c>
    </row>
    <row r="32" spans="1:9" x14ac:dyDescent="0.3">
      <c r="A32" s="11" t="s">
        <v>30</v>
      </c>
      <c r="B32" s="62">
        <v>737.24159250000002</v>
      </c>
      <c r="C32" s="62">
        <v>722.79246375000002</v>
      </c>
      <c r="D32" s="62">
        <v>708.29533125</v>
      </c>
      <c r="E32" s="62">
        <v>689.81388749999996</v>
      </c>
      <c r="F32" s="62">
        <v>733.3372875</v>
      </c>
      <c r="G32" s="62">
        <v>721.49636250000003</v>
      </c>
      <c r="H32" s="61">
        <v>3</v>
      </c>
      <c r="I32" s="61">
        <v>4</v>
      </c>
    </row>
    <row r="33" spans="1:9" x14ac:dyDescent="0.3">
      <c r="A33" s="11" t="s">
        <v>31</v>
      </c>
      <c r="B33" s="62">
        <v>177.70988249999999</v>
      </c>
      <c r="C33" s="62">
        <v>178.42993874999999</v>
      </c>
      <c r="D33" s="62">
        <v>158.65239375000002</v>
      </c>
      <c r="E33" s="62">
        <v>157.93233749999999</v>
      </c>
      <c r="F33" s="62">
        <v>180.01406249999999</v>
      </c>
      <c r="G33" s="62">
        <v>185.29447500000001</v>
      </c>
      <c r="H33" s="61">
        <v>38</v>
      </c>
      <c r="I33" s="61">
        <v>39</v>
      </c>
    </row>
    <row r="34" spans="1:9" x14ac:dyDescent="0.3">
      <c r="A34" s="11" t="s">
        <v>32</v>
      </c>
      <c r="B34" s="62">
        <v>448.16301000000004</v>
      </c>
      <c r="C34" s="62">
        <v>451.57127625000004</v>
      </c>
      <c r="D34" s="62">
        <v>409.47198750000001</v>
      </c>
      <c r="E34" s="62">
        <v>420.51285000000001</v>
      </c>
      <c r="F34" s="62">
        <v>403.07148750000005</v>
      </c>
      <c r="G34" s="62">
        <v>411.39213749999999</v>
      </c>
      <c r="H34" s="61">
        <v>17</v>
      </c>
      <c r="I34" s="61">
        <v>18</v>
      </c>
    </row>
    <row r="35" spans="1:9" x14ac:dyDescent="0.3">
      <c r="A35" s="11" t="s">
        <v>33</v>
      </c>
      <c r="B35" s="62">
        <v>148.88382520789173</v>
      </c>
      <c r="C35" s="62">
        <v>149.36285939453231</v>
      </c>
      <c r="D35" s="62">
        <v>147.78204657861841</v>
      </c>
      <c r="E35" s="62">
        <v>152.33287135170389</v>
      </c>
      <c r="F35" s="62">
        <v>146.26510498758992</v>
      </c>
      <c r="G35" s="62">
        <v>151.85383716506331</v>
      </c>
      <c r="H35" s="61">
        <v>41</v>
      </c>
      <c r="I35" s="61">
        <v>40</v>
      </c>
    </row>
    <row r="36" spans="1:9" x14ac:dyDescent="0.3">
      <c r="A36" s="11" t="s">
        <v>34</v>
      </c>
      <c r="B36" s="62">
        <v>388.68833904016526</v>
      </c>
      <c r="C36" s="62">
        <v>390.07753818142294</v>
      </c>
      <c r="D36" s="62">
        <v>469.45350290776673</v>
      </c>
      <c r="E36" s="62">
        <v>479.99225501385945</v>
      </c>
      <c r="F36" s="62">
        <v>450.29213544214355</v>
      </c>
      <c r="G36" s="62">
        <v>436.24046596735326</v>
      </c>
      <c r="H36" s="61">
        <v>21</v>
      </c>
      <c r="I36" s="61">
        <v>19</v>
      </c>
    </row>
    <row r="37" spans="1:9" x14ac:dyDescent="0.3">
      <c r="A37" s="11" t="s">
        <v>35</v>
      </c>
      <c r="B37" s="62">
        <v>627.53478449915758</v>
      </c>
      <c r="C37" s="62">
        <v>660.39652970270129</v>
      </c>
      <c r="D37" s="62">
        <v>511.84802842545793</v>
      </c>
      <c r="E37" s="62">
        <v>552.08690010326643</v>
      </c>
      <c r="F37" s="62">
        <v>543.38444571262937</v>
      </c>
      <c r="G37" s="62">
        <v>568.45390148015292</v>
      </c>
      <c r="H37" s="61">
        <v>7</v>
      </c>
      <c r="I37" s="61">
        <v>5</v>
      </c>
    </row>
    <row r="38" spans="1:9" x14ac:dyDescent="0.3">
      <c r="A38" s="11" t="s">
        <v>36</v>
      </c>
      <c r="B38" s="62">
        <v>503.32121990325561</v>
      </c>
      <c r="C38" s="62">
        <v>486.1238926028588</v>
      </c>
      <c r="D38" s="62">
        <v>392.08948176531334</v>
      </c>
      <c r="E38" s="62">
        <v>372.92811429969021</v>
      </c>
      <c r="F38" s="62">
        <v>437.67756852727501</v>
      </c>
      <c r="G38" s="62">
        <v>405.58227802235632</v>
      </c>
      <c r="H38" s="61">
        <v>15</v>
      </c>
      <c r="I38" s="61">
        <v>15</v>
      </c>
    </row>
    <row r="39" spans="1:9" x14ac:dyDescent="0.3">
      <c r="A39" s="11" t="s">
        <v>37</v>
      </c>
      <c r="B39" s="62">
        <v>342.36573319202131</v>
      </c>
      <c r="C39" s="62">
        <v>325.31211614761673</v>
      </c>
      <c r="D39" s="62">
        <v>325.74324691559326</v>
      </c>
      <c r="E39" s="62">
        <v>315.92304608946137</v>
      </c>
      <c r="F39" s="62">
        <v>340.11427251481058</v>
      </c>
      <c r="G39" s="62">
        <v>326.70131528887435</v>
      </c>
      <c r="H39" s="61">
        <v>26</v>
      </c>
      <c r="I39" s="61">
        <v>26</v>
      </c>
    </row>
    <row r="40" spans="1:9" x14ac:dyDescent="0.3">
      <c r="A40" s="11" t="s">
        <v>38</v>
      </c>
      <c r="B40" s="62">
        <v>518.41079678243386</v>
      </c>
      <c r="C40" s="62">
        <v>503.46493015924779</v>
      </c>
      <c r="D40" s="62">
        <v>455.80102858851023</v>
      </c>
      <c r="E40" s="62">
        <v>436.63966112288711</v>
      </c>
      <c r="F40" s="62">
        <v>497.71651991956082</v>
      </c>
      <c r="G40" s="62">
        <v>472.00835190318315</v>
      </c>
      <c r="H40" s="61">
        <v>12</v>
      </c>
      <c r="I40" s="61">
        <v>14</v>
      </c>
    </row>
    <row r="41" spans="1:9" x14ac:dyDescent="0.3">
      <c r="A41" s="11" t="s">
        <v>39</v>
      </c>
      <c r="B41" s="62">
        <v>274.96562313169193</v>
      </c>
      <c r="C41" s="62">
        <v>274.10336159573887</v>
      </c>
      <c r="D41" s="62">
        <v>207.4218028153704</v>
      </c>
      <c r="E41" s="62">
        <v>222.03234550790805</v>
      </c>
      <c r="F41" s="62">
        <v>273.36884250955666</v>
      </c>
      <c r="G41" s="62">
        <v>270.33495932749969</v>
      </c>
      <c r="H41" s="61">
        <v>31</v>
      </c>
      <c r="I41" s="61">
        <v>32</v>
      </c>
    </row>
    <row r="42" spans="1:9" x14ac:dyDescent="0.3">
      <c r="A42" s="11" t="s">
        <v>40</v>
      </c>
      <c r="B42" s="62">
        <v>357.07208272188706</v>
      </c>
      <c r="C42" s="62">
        <v>339.3957212348497</v>
      </c>
      <c r="D42" s="62">
        <v>319.5158024892657</v>
      </c>
      <c r="E42" s="62">
        <v>303.46815723680635</v>
      </c>
      <c r="F42" s="62">
        <v>349.37560012319506</v>
      </c>
      <c r="G42" s="62">
        <v>321.59161729804157</v>
      </c>
      <c r="H42" s="61">
        <v>25</v>
      </c>
      <c r="I42" s="61">
        <v>25</v>
      </c>
    </row>
    <row r="43" spans="1:9" x14ac:dyDescent="0.3">
      <c r="A43" s="11" t="s">
        <v>41</v>
      </c>
      <c r="B43" s="62">
        <v>617.88298148107469</v>
      </c>
      <c r="C43" s="62">
        <v>620.22653500582157</v>
      </c>
      <c r="D43" s="62">
        <v>558.88656883636133</v>
      </c>
      <c r="E43" s="62">
        <v>530.86582017091018</v>
      </c>
      <c r="F43" s="62">
        <v>626.4760110718131</v>
      </c>
      <c r="G43" s="62">
        <v>616.79611607829361</v>
      </c>
      <c r="H43" s="61">
        <v>8</v>
      </c>
      <c r="I43" s="61">
        <v>8</v>
      </c>
    </row>
    <row r="44" spans="1:9" x14ac:dyDescent="0.3">
      <c r="A44" s="11" t="s">
        <v>42</v>
      </c>
      <c r="B44" s="62">
        <v>629.3969618417874</v>
      </c>
      <c r="C44" s="62">
        <v>632.19903670833241</v>
      </c>
      <c r="D44" s="62">
        <v>562.96231409679058</v>
      </c>
      <c r="E44" s="62">
        <v>578.50109290217711</v>
      </c>
      <c r="F44" s="62">
        <v>596.75703521451646</v>
      </c>
      <c r="G44" s="62">
        <v>572.64220909031008</v>
      </c>
      <c r="H44" s="61">
        <v>6</v>
      </c>
      <c r="I44" s="61">
        <v>6</v>
      </c>
    </row>
    <row r="45" spans="1:9" x14ac:dyDescent="0.3">
      <c r="A45" s="11" t="s">
        <v>43</v>
      </c>
      <c r="B45" s="62">
        <v>556.0335471540609</v>
      </c>
      <c r="C45" s="62">
        <v>556.79774939039123</v>
      </c>
      <c r="D45" s="62">
        <v>491.89150611805542</v>
      </c>
      <c r="E45" s="62">
        <v>499.53352848136029</v>
      </c>
      <c r="F45" s="62">
        <v>566.35876848048156</v>
      </c>
      <c r="G45" s="62">
        <v>550.39543287713366</v>
      </c>
      <c r="H45" s="61">
        <v>9</v>
      </c>
      <c r="I45" s="61">
        <v>9</v>
      </c>
    </row>
    <row r="46" spans="1:9" x14ac:dyDescent="0.3">
      <c r="A46" s="11" t="s">
        <v>44</v>
      </c>
      <c r="B46" s="62">
        <v>235.93470376309838</v>
      </c>
      <c r="C46" s="62">
        <v>246.58258825596982</v>
      </c>
      <c r="D46" s="62">
        <v>208.37247643944553</v>
      </c>
      <c r="E46" s="62">
        <v>200.47571999736388</v>
      </c>
      <c r="F46" s="62">
        <v>228.92102546077638</v>
      </c>
      <c r="G46" s="62">
        <v>240.97843852287954</v>
      </c>
      <c r="H46" s="61">
        <v>34</v>
      </c>
      <c r="I46" s="61">
        <v>34</v>
      </c>
    </row>
    <row r="47" spans="1:9" x14ac:dyDescent="0.3">
      <c r="A47" s="11" t="s">
        <v>45</v>
      </c>
      <c r="B47" s="62">
        <v>372.06459546143543</v>
      </c>
      <c r="C47" s="62">
        <v>366.96991388589885</v>
      </c>
      <c r="D47" s="62">
        <v>409.35766459436309</v>
      </c>
      <c r="E47" s="62">
        <v>417.50915511522157</v>
      </c>
      <c r="F47" s="62">
        <v>372.59104589090754</v>
      </c>
      <c r="G47" s="62">
        <v>361.72239186309616</v>
      </c>
      <c r="H47" s="61">
        <v>22</v>
      </c>
      <c r="I47" s="61">
        <v>21</v>
      </c>
    </row>
    <row r="48" spans="1:9" x14ac:dyDescent="0.3">
      <c r="A48" s="11" t="s">
        <v>46</v>
      </c>
      <c r="B48" s="62">
        <v>304.61101140133127</v>
      </c>
      <c r="C48" s="62">
        <v>313.27197007974348</v>
      </c>
      <c r="D48" s="62">
        <v>308.22823531996227</v>
      </c>
      <c r="E48" s="62">
        <v>307.20929900485493</v>
      </c>
      <c r="F48" s="62">
        <v>308.73770347751594</v>
      </c>
      <c r="G48" s="62">
        <v>311.45486698446877</v>
      </c>
      <c r="H48" s="61">
        <v>29</v>
      </c>
      <c r="I48" s="61">
        <v>28</v>
      </c>
    </row>
    <row r="49" spans="1:9" ht="13.5" customHeight="1" x14ac:dyDescent="0.3">
      <c r="A49" s="11" t="s">
        <v>47</v>
      </c>
      <c r="B49" s="62">
        <v>406.40274928055186</v>
      </c>
      <c r="C49" s="62">
        <v>476.45462094417962</v>
      </c>
      <c r="D49" s="62">
        <v>382.35585224401927</v>
      </c>
      <c r="E49" s="62">
        <v>458.26660771951413</v>
      </c>
      <c r="F49" s="62">
        <v>405.36683069352608</v>
      </c>
      <c r="G49" s="62">
        <v>483.65510423760469</v>
      </c>
      <c r="H49" s="61">
        <v>19</v>
      </c>
      <c r="I49" s="61">
        <v>16</v>
      </c>
    </row>
    <row r="50" spans="1:9" x14ac:dyDescent="0.3">
      <c r="A50" s="12" t="s">
        <v>48</v>
      </c>
      <c r="B50" s="62">
        <v>18057.928754861838</v>
      </c>
      <c r="C50" s="62">
        <v>18079.096350789299</v>
      </c>
      <c r="D50" s="62">
        <v>16351.897633134895</v>
      </c>
      <c r="E50" s="62">
        <v>16455.794824116987</v>
      </c>
      <c r="F50" s="62">
        <v>17185.865535026303</v>
      </c>
      <c r="G50" s="62">
        <v>17129.033611106308</v>
      </c>
      <c r="H50" s="61"/>
      <c r="I50" s="61"/>
    </row>
    <row r="52" spans="1:9" s="10" customFormat="1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</row>
  </sheetData>
  <mergeCells count="7">
    <mergeCell ref="A52:I52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2"/>
  <sheetViews>
    <sheetView workbookViewId="0">
      <selection activeCell="C11" sqref="C11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9" ht="24" customHeight="1" x14ac:dyDescent="0.3">
      <c r="A1" s="48" t="s">
        <v>83</v>
      </c>
      <c r="B1" s="48"/>
      <c r="C1" s="48"/>
      <c r="D1" s="48"/>
      <c r="E1" s="48"/>
      <c r="F1" s="48"/>
      <c r="G1" s="48"/>
      <c r="H1" s="48"/>
      <c r="I1" s="48"/>
    </row>
    <row r="2" spans="1:9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52" t="s">
        <v>84</v>
      </c>
      <c r="B3" s="53"/>
      <c r="C3" s="53"/>
      <c r="D3" s="53"/>
      <c r="E3" s="53"/>
      <c r="F3" s="53"/>
      <c r="G3" s="53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9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9" x14ac:dyDescent="0.3">
      <c r="A7" s="13" t="s">
        <v>5</v>
      </c>
      <c r="B7" s="64">
        <v>1302.1363636363637</v>
      </c>
      <c r="C7" s="64">
        <v>1359.409090909091</v>
      </c>
      <c r="D7" s="64">
        <v>1166.75</v>
      </c>
      <c r="E7" s="64">
        <v>1214</v>
      </c>
      <c r="F7" s="64">
        <v>962.8</v>
      </c>
      <c r="G7" s="64">
        <v>1007</v>
      </c>
      <c r="H7" s="63">
        <v>1</v>
      </c>
      <c r="I7" s="63">
        <v>1</v>
      </c>
    </row>
    <row r="8" spans="1:9" x14ac:dyDescent="0.3">
      <c r="A8" s="13" t="s">
        <v>6</v>
      </c>
      <c r="B8" s="64">
        <v>422.63636363636363</v>
      </c>
      <c r="C8" s="64">
        <v>422.77272727272725</v>
      </c>
      <c r="D8" s="64">
        <v>405</v>
      </c>
      <c r="E8" s="64">
        <v>384</v>
      </c>
      <c r="F8" s="64">
        <v>284.2</v>
      </c>
      <c r="G8" s="64">
        <v>306.2</v>
      </c>
      <c r="H8" s="63">
        <v>12</v>
      </c>
      <c r="I8" s="63">
        <v>12</v>
      </c>
    </row>
    <row r="9" spans="1:9" x14ac:dyDescent="0.3">
      <c r="A9" s="13" t="s">
        <v>7</v>
      </c>
      <c r="B9" s="64">
        <v>532.13636363636363</v>
      </c>
      <c r="C9" s="64">
        <v>520.4545454545455</v>
      </c>
      <c r="D9" s="64">
        <v>509.5</v>
      </c>
      <c r="E9" s="64">
        <v>480.75</v>
      </c>
      <c r="F9" s="64">
        <v>395.8</v>
      </c>
      <c r="G9" s="64">
        <v>402.4</v>
      </c>
      <c r="H9" s="63">
        <v>5</v>
      </c>
      <c r="I9" s="63">
        <v>5</v>
      </c>
    </row>
    <row r="10" spans="1:9" x14ac:dyDescent="0.3">
      <c r="A10" s="13" t="s">
        <v>8</v>
      </c>
      <c r="B10" s="64">
        <v>629.36363636363637</v>
      </c>
      <c r="C10" s="64">
        <v>644.13636363636363</v>
      </c>
      <c r="D10" s="64">
        <v>624</v>
      </c>
      <c r="E10" s="64">
        <v>646</v>
      </c>
      <c r="F10" s="64">
        <v>477.6</v>
      </c>
      <c r="G10" s="64">
        <v>479.2</v>
      </c>
      <c r="H10" s="63">
        <v>2</v>
      </c>
      <c r="I10" s="63">
        <v>2</v>
      </c>
    </row>
    <row r="11" spans="1:9" x14ac:dyDescent="0.3">
      <c r="A11" s="13" t="s">
        <v>9</v>
      </c>
      <c r="B11" s="64">
        <v>545.4545454545455</v>
      </c>
      <c r="C11" s="64">
        <v>578.5454545454545</v>
      </c>
      <c r="D11" s="64">
        <v>535.5</v>
      </c>
      <c r="E11" s="64">
        <v>524.75</v>
      </c>
      <c r="F11" s="64">
        <v>400.8</v>
      </c>
      <c r="G11" s="64">
        <v>411.2</v>
      </c>
      <c r="H11" s="63">
        <v>4</v>
      </c>
      <c r="I11" s="63">
        <v>4</v>
      </c>
    </row>
    <row r="12" spans="1:9" x14ac:dyDescent="0.3">
      <c r="A12" s="13" t="s">
        <v>10</v>
      </c>
      <c r="B12" s="64">
        <v>292.5</v>
      </c>
      <c r="C12" s="64">
        <v>296.40909090909093</v>
      </c>
      <c r="D12" s="64">
        <v>254.5</v>
      </c>
      <c r="E12" s="64">
        <v>266.5</v>
      </c>
      <c r="F12" s="64">
        <v>181</v>
      </c>
      <c r="G12" s="64">
        <v>189</v>
      </c>
      <c r="H12" s="63">
        <v>24</v>
      </c>
      <c r="I12" s="63">
        <v>20</v>
      </c>
    </row>
    <row r="13" spans="1:9" x14ac:dyDescent="0.3">
      <c r="A13" s="13" t="s">
        <v>11</v>
      </c>
      <c r="B13" s="64">
        <v>230.59090909090909</v>
      </c>
      <c r="C13" s="64">
        <v>256.40909090909093</v>
      </c>
      <c r="D13" s="64">
        <v>183.25</v>
      </c>
      <c r="E13" s="64">
        <v>220.25</v>
      </c>
      <c r="F13" s="64">
        <v>157.6</v>
      </c>
      <c r="G13" s="64">
        <v>164.4</v>
      </c>
      <c r="H13" s="63">
        <v>30</v>
      </c>
      <c r="I13" s="63">
        <v>27</v>
      </c>
    </row>
    <row r="14" spans="1:9" x14ac:dyDescent="0.3">
      <c r="A14" s="13" t="s">
        <v>12</v>
      </c>
      <c r="B14" s="64">
        <v>144.36363636363637</v>
      </c>
      <c r="C14" s="64">
        <v>142.72727272727272</v>
      </c>
      <c r="D14" s="64">
        <v>110.5</v>
      </c>
      <c r="E14" s="64">
        <v>111</v>
      </c>
      <c r="F14" s="64">
        <v>89.8</v>
      </c>
      <c r="G14" s="64">
        <v>83.2</v>
      </c>
      <c r="H14" s="63">
        <v>39</v>
      </c>
      <c r="I14" s="63">
        <v>39</v>
      </c>
    </row>
    <row r="15" spans="1:9" x14ac:dyDescent="0.3">
      <c r="A15" s="13" t="s">
        <v>13</v>
      </c>
      <c r="B15" s="64">
        <v>414.18181818181819</v>
      </c>
      <c r="C15" s="64">
        <v>425</v>
      </c>
      <c r="D15" s="64">
        <v>298.5</v>
      </c>
      <c r="E15" s="64">
        <v>313.5</v>
      </c>
      <c r="F15" s="64">
        <v>239.4</v>
      </c>
      <c r="G15" s="64">
        <v>250.8</v>
      </c>
      <c r="H15" s="63">
        <v>14</v>
      </c>
      <c r="I15" s="63">
        <v>10</v>
      </c>
    </row>
    <row r="16" spans="1:9" x14ac:dyDescent="0.3">
      <c r="A16" s="13" t="s">
        <v>14</v>
      </c>
      <c r="B16" s="64">
        <v>262.5</v>
      </c>
      <c r="C16" s="64">
        <v>250.13636363636363</v>
      </c>
      <c r="D16" s="64">
        <v>209</v>
      </c>
      <c r="E16" s="64">
        <v>191.75</v>
      </c>
      <c r="F16" s="64">
        <v>135</v>
      </c>
      <c r="G16" s="64">
        <v>139.4</v>
      </c>
      <c r="H16" s="63">
        <v>28</v>
      </c>
      <c r="I16" s="63">
        <v>28</v>
      </c>
    </row>
    <row r="17" spans="1:9" x14ac:dyDescent="0.3">
      <c r="A17" s="13" t="s">
        <v>15</v>
      </c>
      <c r="B17" s="64">
        <v>438.40909090909093</v>
      </c>
      <c r="C17" s="64">
        <v>434.77272727272725</v>
      </c>
      <c r="D17" s="64">
        <v>302</v>
      </c>
      <c r="E17" s="64">
        <v>309.5</v>
      </c>
      <c r="F17" s="64">
        <v>228.6</v>
      </c>
      <c r="G17" s="64">
        <v>226.6</v>
      </c>
      <c r="H17" s="63">
        <v>9</v>
      </c>
      <c r="I17" s="63">
        <v>9</v>
      </c>
    </row>
    <row r="18" spans="1:9" x14ac:dyDescent="0.3">
      <c r="A18" s="13" t="s">
        <v>16</v>
      </c>
      <c r="B18" s="64">
        <v>152.5</v>
      </c>
      <c r="C18" s="64">
        <v>149.54545454545453</v>
      </c>
      <c r="D18" s="64">
        <v>122.75</v>
      </c>
      <c r="E18" s="64">
        <v>123.5</v>
      </c>
      <c r="F18" s="64">
        <v>93.2</v>
      </c>
      <c r="G18" s="64">
        <v>100</v>
      </c>
      <c r="H18" s="63">
        <v>38</v>
      </c>
      <c r="I18" s="63">
        <v>38</v>
      </c>
    </row>
    <row r="19" spans="1:9" x14ac:dyDescent="0.3">
      <c r="A19" s="13" t="s">
        <v>17</v>
      </c>
      <c r="B19" s="64">
        <v>379.5</v>
      </c>
      <c r="C19" s="64">
        <v>372.77272727272725</v>
      </c>
      <c r="D19" s="64">
        <v>300.25</v>
      </c>
      <c r="E19" s="64">
        <v>287.25</v>
      </c>
      <c r="F19" s="64">
        <v>218.2</v>
      </c>
      <c r="G19" s="64">
        <v>217.4</v>
      </c>
      <c r="H19" s="63">
        <v>16</v>
      </c>
      <c r="I19" s="63">
        <v>18</v>
      </c>
    </row>
    <row r="20" spans="1:9" x14ac:dyDescent="0.3">
      <c r="A20" s="13" t="s">
        <v>18</v>
      </c>
      <c r="B20" s="64">
        <v>290.63636363636363</v>
      </c>
      <c r="C20" s="64">
        <v>282.36363636363637</v>
      </c>
      <c r="D20" s="64">
        <v>315.75</v>
      </c>
      <c r="E20" s="64">
        <v>289.75</v>
      </c>
      <c r="F20" s="64">
        <v>198</v>
      </c>
      <c r="G20" s="64">
        <v>191.2</v>
      </c>
      <c r="H20" s="63">
        <v>25</v>
      </c>
      <c r="I20" s="63">
        <v>23</v>
      </c>
    </row>
    <row r="21" spans="1:9" x14ac:dyDescent="0.3">
      <c r="A21" s="13" t="s">
        <v>19</v>
      </c>
      <c r="B21" s="64">
        <v>422.09090909090907</v>
      </c>
      <c r="C21" s="64">
        <v>238.95454545454547</v>
      </c>
      <c r="D21" s="64">
        <v>310.75</v>
      </c>
      <c r="E21" s="64">
        <v>184.5</v>
      </c>
      <c r="F21" s="64">
        <v>217.2</v>
      </c>
      <c r="G21" s="64">
        <v>142.19999999999999</v>
      </c>
      <c r="H21" s="63">
        <v>13</v>
      </c>
      <c r="I21" s="63">
        <v>30</v>
      </c>
    </row>
    <row r="22" spans="1:9" x14ac:dyDescent="0.3">
      <c r="A22" s="13" t="s">
        <v>20</v>
      </c>
      <c r="B22" s="64">
        <v>330.63636363636363</v>
      </c>
      <c r="C22" s="64">
        <v>405.04545454545456</v>
      </c>
      <c r="D22" s="64">
        <v>272.25</v>
      </c>
      <c r="E22" s="64">
        <v>322.5</v>
      </c>
      <c r="F22" s="64">
        <v>179.2</v>
      </c>
      <c r="G22" s="64">
        <v>221.2</v>
      </c>
      <c r="H22" s="63">
        <v>19</v>
      </c>
      <c r="I22" s="63">
        <v>14</v>
      </c>
    </row>
    <row r="23" spans="1:9" x14ac:dyDescent="0.3">
      <c r="A23" s="13" t="s">
        <v>21</v>
      </c>
      <c r="B23" s="64">
        <v>189.95454545454547</v>
      </c>
      <c r="C23" s="64">
        <v>280.68181818181819</v>
      </c>
      <c r="D23" s="64">
        <v>133.75</v>
      </c>
      <c r="E23" s="64">
        <v>193</v>
      </c>
      <c r="F23" s="64">
        <v>96.4</v>
      </c>
      <c r="G23" s="64">
        <v>146.80000000000001</v>
      </c>
      <c r="H23" s="63">
        <v>33</v>
      </c>
      <c r="I23" s="63">
        <v>24</v>
      </c>
    </row>
    <row r="24" spans="1:9" x14ac:dyDescent="0.3">
      <c r="A24" s="13" t="s">
        <v>22</v>
      </c>
      <c r="B24" s="64">
        <v>333.54545454545456</v>
      </c>
      <c r="C24" s="64">
        <v>234.54545454545453</v>
      </c>
      <c r="D24" s="64">
        <v>209.75</v>
      </c>
      <c r="E24" s="64">
        <v>174.75</v>
      </c>
      <c r="F24" s="64">
        <v>194.4</v>
      </c>
      <c r="G24" s="64">
        <v>138.80000000000001</v>
      </c>
      <c r="H24" s="63">
        <v>18</v>
      </c>
      <c r="I24" s="63">
        <v>31</v>
      </c>
    </row>
    <row r="25" spans="1:9" x14ac:dyDescent="0.3">
      <c r="A25" s="13" t="s">
        <v>23</v>
      </c>
      <c r="B25" s="64">
        <v>155.18181818181819</v>
      </c>
      <c r="C25" s="64">
        <v>126.95454545454545</v>
      </c>
      <c r="D25" s="64">
        <v>140.75</v>
      </c>
      <c r="E25" s="64">
        <v>111.5</v>
      </c>
      <c r="F25" s="64">
        <v>99.6</v>
      </c>
      <c r="G25" s="64">
        <v>84.4</v>
      </c>
      <c r="H25" s="63">
        <v>36</v>
      </c>
      <c r="I25" s="63">
        <v>41</v>
      </c>
    </row>
    <row r="26" spans="1:9" x14ac:dyDescent="0.3">
      <c r="A26" s="13" t="s">
        <v>24</v>
      </c>
      <c r="B26" s="64">
        <v>127.81818181818181</v>
      </c>
      <c r="C26" s="64">
        <v>168.13636363636363</v>
      </c>
      <c r="D26" s="64">
        <v>100.75</v>
      </c>
      <c r="E26" s="64">
        <v>137.25</v>
      </c>
      <c r="F26" s="64">
        <v>73.8</v>
      </c>
      <c r="G26" s="64">
        <v>100.8</v>
      </c>
      <c r="H26" s="63">
        <v>41</v>
      </c>
      <c r="I26" s="63">
        <v>36</v>
      </c>
    </row>
    <row r="27" spans="1:9" x14ac:dyDescent="0.3">
      <c r="A27" s="13" t="s">
        <v>25</v>
      </c>
      <c r="B27" s="64">
        <v>125.81818181818181</v>
      </c>
      <c r="C27" s="64">
        <v>114.40909090909091</v>
      </c>
      <c r="D27" s="64">
        <v>86.25</v>
      </c>
      <c r="E27" s="64">
        <v>89.25</v>
      </c>
      <c r="F27" s="64">
        <v>64.2</v>
      </c>
      <c r="G27" s="64">
        <v>68.8</v>
      </c>
      <c r="H27" s="63">
        <v>42</v>
      </c>
      <c r="I27" s="63">
        <v>43</v>
      </c>
    </row>
    <row r="28" spans="1:9" x14ac:dyDescent="0.3">
      <c r="A28" s="13" t="s">
        <v>26</v>
      </c>
      <c r="B28" s="64">
        <v>109.04545454545455</v>
      </c>
      <c r="C28" s="64">
        <v>114.77272727272727</v>
      </c>
      <c r="D28" s="64">
        <v>90.5</v>
      </c>
      <c r="E28" s="64">
        <v>84.75</v>
      </c>
      <c r="F28" s="64">
        <v>57</v>
      </c>
      <c r="G28" s="64">
        <v>65</v>
      </c>
      <c r="H28" s="63">
        <v>43</v>
      </c>
      <c r="I28" s="63">
        <v>42</v>
      </c>
    </row>
    <row r="29" spans="1:9" x14ac:dyDescent="0.3">
      <c r="A29" s="13" t="s">
        <v>27</v>
      </c>
      <c r="B29" s="64">
        <v>163.18181818181819</v>
      </c>
      <c r="C29" s="64">
        <v>173.95454545454547</v>
      </c>
      <c r="D29" s="64">
        <v>165.25</v>
      </c>
      <c r="E29" s="64">
        <v>149</v>
      </c>
      <c r="F29" s="64">
        <v>112.8</v>
      </c>
      <c r="G29" s="64">
        <v>117.4</v>
      </c>
      <c r="H29" s="63">
        <v>35</v>
      </c>
      <c r="I29" s="63">
        <v>35</v>
      </c>
    </row>
    <row r="30" spans="1:9" x14ac:dyDescent="0.3">
      <c r="A30" s="13" t="s">
        <v>28</v>
      </c>
      <c r="B30" s="64">
        <v>206.31818181818181</v>
      </c>
      <c r="C30" s="64">
        <v>201.27272727272728</v>
      </c>
      <c r="D30" s="64">
        <v>188.5</v>
      </c>
      <c r="E30" s="64">
        <v>215</v>
      </c>
      <c r="F30" s="64">
        <v>125.2</v>
      </c>
      <c r="G30" s="64">
        <v>129.4</v>
      </c>
      <c r="H30" s="63">
        <v>32</v>
      </c>
      <c r="I30" s="63">
        <v>33</v>
      </c>
    </row>
    <row r="31" spans="1:9" x14ac:dyDescent="0.3">
      <c r="A31" s="13" t="s">
        <v>29</v>
      </c>
      <c r="B31" s="64">
        <v>277.09090909090907</v>
      </c>
      <c r="C31" s="64">
        <v>276.09090909090907</v>
      </c>
      <c r="D31" s="64">
        <v>304.25</v>
      </c>
      <c r="E31" s="64">
        <v>299.5</v>
      </c>
      <c r="F31" s="64">
        <v>223.8</v>
      </c>
      <c r="G31" s="64">
        <v>205</v>
      </c>
      <c r="H31" s="63">
        <v>26</v>
      </c>
      <c r="I31" s="63">
        <v>26</v>
      </c>
    </row>
    <row r="32" spans="1:9" x14ac:dyDescent="0.3">
      <c r="A32" s="13" t="s">
        <v>30</v>
      </c>
      <c r="B32" s="64">
        <v>628.59090909090912</v>
      </c>
      <c r="C32" s="64">
        <v>627.09090909090912</v>
      </c>
      <c r="D32" s="64">
        <v>548.5</v>
      </c>
      <c r="E32" s="64">
        <v>525.75</v>
      </c>
      <c r="F32" s="64">
        <v>440.6</v>
      </c>
      <c r="G32" s="64">
        <v>432.4</v>
      </c>
      <c r="H32" s="63">
        <v>3</v>
      </c>
      <c r="I32" s="63">
        <v>3</v>
      </c>
    </row>
    <row r="33" spans="1:9" x14ac:dyDescent="0.3">
      <c r="A33" s="13" t="s">
        <v>31</v>
      </c>
      <c r="B33" s="64">
        <v>153.54545454545453</v>
      </c>
      <c r="C33" s="64">
        <v>156.22727272727272</v>
      </c>
      <c r="D33" s="64">
        <v>122.25</v>
      </c>
      <c r="E33" s="64">
        <v>119.5</v>
      </c>
      <c r="F33" s="64">
        <v>86.2</v>
      </c>
      <c r="G33" s="64">
        <v>91.8</v>
      </c>
      <c r="H33" s="63">
        <v>37</v>
      </c>
      <c r="I33" s="63">
        <v>37</v>
      </c>
    </row>
    <row r="34" spans="1:9" x14ac:dyDescent="0.3">
      <c r="A34" s="13" t="s">
        <v>32</v>
      </c>
      <c r="B34" s="64">
        <v>378.09090909090907</v>
      </c>
      <c r="C34" s="64">
        <v>378.36363636363637</v>
      </c>
      <c r="D34" s="64">
        <v>307.5</v>
      </c>
      <c r="E34" s="64">
        <v>313.75</v>
      </c>
      <c r="F34" s="64">
        <v>229.8</v>
      </c>
      <c r="G34" s="64">
        <v>242.8</v>
      </c>
      <c r="H34" s="63">
        <v>17</v>
      </c>
      <c r="I34" s="63">
        <v>15</v>
      </c>
    </row>
    <row r="35" spans="1:9" x14ac:dyDescent="0.3">
      <c r="A35" s="13" t="s">
        <v>33</v>
      </c>
      <c r="B35" s="64">
        <v>134.40909090909091</v>
      </c>
      <c r="C35" s="64">
        <v>134.90909090909091</v>
      </c>
      <c r="D35" s="64">
        <v>126</v>
      </c>
      <c r="E35" s="64">
        <v>134.5</v>
      </c>
      <c r="F35" s="64">
        <v>103.4</v>
      </c>
      <c r="G35" s="64">
        <v>118.8</v>
      </c>
      <c r="H35" s="63">
        <v>40</v>
      </c>
      <c r="I35" s="63">
        <v>40</v>
      </c>
    </row>
    <row r="36" spans="1:9" x14ac:dyDescent="0.3">
      <c r="A36" s="13" t="s">
        <v>34</v>
      </c>
      <c r="B36" s="64">
        <v>320.22727272727275</v>
      </c>
      <c r="C36" s="64">
        <v>317.81818181818181</v>
      </c>
      <c r="D36" s="64">
        <v>305.75</v>
      </c>
      <c r="E36" s="64">
        <v>310.5</v>
      </c>
      <c r="F36" s="64">
        <v>244.8</v>
      </c>
      <c r="G36" s="64">
        <v>246</v>
      </c>
      <c r="H36" s="63">
        <v>20</v>
      </c>
      <c r="I36" s="63">
        <v>19</v>
      </c>
    </row>
    <row r="37" spans="1:9" x14ac:dyDescent="0.3">
      <c r="A37" s="13" t="s">
        <v>35</v>
      </c>
      <c r="B37" s="64">
        <v>489.95454545454544</v>
      </c>
      <c r="C37" s="64">
        <v>516.22727272727275</v>
      </c>
      <c r="D37" s="64">
        <v>390</v>
      </c>
      <c r="E37" s="64">
        <v>416.5</v>
      </c>
      <c r="F37" s="64">
        <v>318.2</v>
      </c>
      <c r="G37" s="64">
        <v>331.4</v>
      </c>
      <c r="H37" s="63">
        <v>6</v>
      </c>
      <c r="I37" s="63">
        <v>6</v>
      </c>
    </row>
    <row r="38" spans="1:9" x14ac:dyDescent="0.3">
      <c r="A38" s="13" t="s">
        <v>36</v>
      </c>
      <c r="B38" s="64">
        <v>389.63636363636363</v>
      </c>
      <c r="C38" s="64">
        <v>377.04545454545456</v>
      </c>
      <c r="D38" s="64">
        <v>321</v>
      </c>
      <c r="E38" s="64">
        <v>307.25</v>
      </c>
      <c r="F38" s="64">
        <v>238.4</v>
      </c>
      <c r="G38" s="64">
        <v>231.6</v>
      </c>
      <c r="H38" s="63">
        <v>15</v>
      </c>
      <c r="I38" s="63">
        <v>16</v>
      </c>
    </row>
    <row r="39" spans="1:9" x14ac:dyDescent="0.3">
      <c r="A39" s="13" t="s">
        <v>37</v>
      </c>
      <c r="B39" s="64">
        <v>274.95454545454544</v>
      </c>
      <c r="C39" s="64">
        <v>278.13636363636363</v>
      </c>
      <c r="D39" s="64">
        <v>248</v>
      </c>
      <c r="E39" s="64">
        <v>227.25</v>
      </c>
      <c r="F39" s="64">
        <v>187</v>
      </c>
      <c r="G39" s="64">
        <v>193.4</v>
      </c>
      <c r="H39" s="63">
        <v>27</v>
      </c>
      <c r="I39" s="63">
        <v>25</v>
      </c>
    </row>
    <row r="40" spans="1:9" x14ac:dyDescent="0.3">
      <c r="A40" s="13" t="s">
        <v>38</v>
      </c>
      <c r="B40" s="64">
        <v>437.04545454545456</v>
      </c>
      <c r="C40" s="64">
        <v>416.45454545454544</v>
      </c>
      <c r="D40" s="64">
        <v>354</v>
      </c>
      <c r="E40" s="64">
        <v>330</v>
      </c>
      <c r="F40" s="64">
        <v>272.8</v>
      </c>
      <c r="G40" s="64">
        <v>287.39999999999998</v>
      </c>
      <c r="H40" s="63">
        <v>10</v>
      </c>
      <c r="I40" s="63">
        <v>13</v>
      </c>
    </row>
    <row r="41" spans="1:9" x14ac:dyDescent="0.3">
      <c r="A41" s="13" t="s">
        <v>39</v>
      </c>
      <c r="B41" s="64">
        <v>225.68181818181819</v>
      </c>
      <c r="C41" s="64">
        <v>222.63636363636363</v>
      </c>
      <c r="D41" s="64">
        <v>191.25</v>
      </c>
      <c r="E41" s="64">
        <v>186</v>
      </c>
      <c r="F41" s="64">
        <v>148.80000000000001</v>
      </c>
      <c r="G41" s="64">
        <v>139.19999999999999</v>
      </c>
      <c r="H41" s="63">
        <v>31</v>
      </c>
      <c r="I41" s="63">
        <v>32</v>
      </c>
    </row>
    <row r="42" spans="1:9" x14ac:dyDescent="0.3">
      <c r="A42" s="13" t="s">
        <v>40</v>
      </c>
      <c r="B42" s="64">
        <v>295.81818181818181</v>
      </c>
      <c r="C42" s="64">
        <v>286.27272727272725</v>
      </c>
      <c r="D42" s="64">
        <v>245.75</v>
      </c>
      <c r="E42" s="64">
        <v>229</v>
      </c>
      <c r="F42" s="64">
        <v>203.2</v>
      </c>
      <c r="G42" s="64">
        <v>195</v>
      </c>
      <c r="H42" s="63">
        <v>22</v>
      </c>
      <c r="I42" s="63">
        <v>22</v>
      </c>
    </row>
    <row r="43" spans="1:9" x14ac:dyDescent="0.3">
      <c r="A43" s="13" t="s">
        <v>41</v>
      </c>
      <c r="B43" s="64">
        <v>464.36363636363637</v>
      </c>
      <c r="C43" s="64">
        <v>472.54545454545456</v>
      </c>
      <c r="D43" s="64">
        <v>425</v>
      </c>
      <c r="E43" s="64">
        <v>440.5</v>
      </c>
      <c r="F43" s="64">
        <v>323.39999999999998</v>
      </c>
      <c r="G43" s="64">
        <v>321.39999999999998</v>
      </c>
      <c r="H43" s="63">
        <v>8</v>
      </c>
      <c r="I43" s="63">
        <v>8</v>
      </c>
    </row>
    <row r="44" spans="1:9" x14ac:dyDescent="0.3">
      <c r="A44" s="13" t="s">
        <v>42</v>
      </c>
      <c r="B44" s="64">
        <v>476.09090909090907</v>
      </c>
      <c r="C44" s="64">
        <v>477.04545454545456</v>
      </c>
      <c r="D44" s="64">
        <v>431.25</v>
      </c>
      <c r="E44" s="64">
        <v>439</v>
      </c>
      <c r="F44" s="64">
        <v>325</v>
      </c>
      <c r="G44" s="64">
        <v>327.2</v>
      </c>
      <c r="H44" s="63">
        <v>7</v>
      </c>
      <c r="I44" s="63">
        <v>7</v>
      </c>
    </row>
    <row r="45" spans="1:9" x14ac:dyDescent="0.3">
      <c r="A45" s="13" t="s">
        <v>43</v>
      </c>
      <c r="B45" s="64">
        <v>428.45454545454544</v>
      </c>
      <c r="C45" s="64">
        <v>424.31818181818181</v>
      </c>
      <c r="D45" s="64">
        <v>389.25</v>
      </c>
      <c r="E45" s="64">
        <v>371.75</v>
      </c>
      <c r="F45" s="64">
        <v>297.39999999999998</v>
      </c>
      <c r="G45" s="64">
        <v>294.2</v>
      </c>
      <c r="H45" s="63">
        <v>11</v>
      </c>
      <c r="I45" s="63">
        <v>11</v>
      </c>
    </row>
    <row r="46" spans="1:9" x14ac:dyDescent="0.3">
      <c r="A46" s="13" t="s">
        <v>44</v>
      </c>
      <c r="B46" s="64">
        <v>182.36363636363637</v>
      </c>
      <c r="C46" s="64">
        <v>190</v>
      </c>
      <c r="D46" s="64">
        <v>173.5</v>
      </c>
      <c r="E46" s="64">
        <v>162</v>
      </c>
      <c r="F46" s="64">
        <v>123</v>
      </c>
      <c r="G46" s="64">
        <v>136</v>
      </c>
      <c r="H46" s="63">
        <v>34</v>
      </c>
      <c r="I46" s="63">
        <v>34</v>
      </c>
    </row>
    <row r="47" spans="1:9" x14ac:dyDescent="0.3">
      <c r="A47" s="13" t="s">
        <v>45</v>
      </c>
      <c r="B47" s="64">
        <v>294.09090909090907</v>
      </c>
      <c r="C47" s="64">
        <v>292.5</v>
      </c>
      <c r="D47" s="64">
        <v>256.25</v>
      </c>
      <c r="E47" s="64">
        <v>252</v>
      </c>
      <c r="F47" s="64">
        <v>214.6</v>
      </c>
      <c r="G47" s="64">
        <v>215</v>
      </c>
      <c r="H47" s="63">
        <v>23</v>
      </c>
      <c r="I47" s="63">
        <v>21</v>
      </c>
    </row>
    <row r="48" spans="1:9" x14ac:dyDescent="0.3">
      <c r="A48" s="13" t="s">
        <v>46</v>
      </c>
      <c r="B48" s="64">
        <v>241.72727272727272</v>
      </c>
      <c r="C48" s="64">
        <v>246.54545454545453</v>
      </c>
      <c r="D48" s="64">
        <v>247.25</v>
      </c>
      <c r="E48" s="64">
        <v>251</v>
      </c>
      <c r="F48" s="64">
        <v>163.80000000000001</v>
      </c>
      <c r="G48" s="64">
        <v>175</v>
      </c>
      <c r="H48" s="63">
        <v>29</v>
      </c>
      <c r="I48" s="63">
        <v>29</v>
      </c>
    </row>
    <row r="49" spans="1:9" ht="13.5" customHeight="1" x14ac:dyDescent="0.3">
      <c r="A49" s="13" t="s">
        <v>47</v>
      </c>
      <c r="B49" s="64">
        <v>313.04545454545456</v>
      </c>
      <c r="C49" s="64">
        <v>373.27272727272725</v>
      </c>
      <c r="D49" s="64">
        <v>294.5</v>
      </c>
      <c r="E49" s="64">
        <v>357.25</v>
      </c>
      <c r="F49" s="64">
        <v>162.80000000000001</v>
      </c>
      <c r="G49" s="64">
        <v>207.8</v>
      </c>
      <c r="H49" s="63">
        <v>21</v>
      </c>
      <c r="I49" s="63">
        <v>17</v>
      </c>
    </row>
    <row r="50" spans="1:9" x14ac:dyDescent="0.3">
      <c r="A50" s="14" t="s">
        <v>48</v>
      </c>
      <c r="B50" s="64">
        <v>14605.68181818182</v>
      </c>
      <c r="C50" s="64">
        <v>14657.681818181818</v>
      </c>
      <c r="D50" s="64">
        <v>12717</v>
      </c>
      <c r="E50" s="64">
        <v>12697</v>
      </c>
      <c r="F50" s="64">
        <v>9588.7999999999975</v>
      </c>
      <c r="G50" s="64">
        <v>9774.1999999999989</v>
      </c>
      <c r="H50" s="63"/>
      <c r="I50" s="63"/>
    </row>
    <row r="52" spans="1:9" s="10" customFormat="1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</row>
  </sheetData>
  <mergeCells count="7">
    <mergeCell ref="A52:I52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2"/>
  <sheetViews>
    <sheetView workbookViewId="0">
      <selection activeCell="H7" sqref="H7:I7"/>
    </sheetView>
  </sheetViews>
  <sheetFormatPr defaultRowHeight="14.4" x14ac:dyDescent="0.3"/>
  <cols>
    <col min="1" max="1" width="26.33203125" customWidth="1"/>
    <col min="2" max="2" width="9.33203125" bestFit="1" customWidth="1"/>
    <col min="3" max="3" width="12.109375" customWidth="1"/>
    <col min="4" max="4" width="9.33203125" bestFit="1" customWidth="1"/>
    <col min="5" max="5" width="12.109375" bestFit="1" customWidth="1"/>
    <col min="6" max="6" width="9.33203125" bestFit="1" customWidth="1"/>
    <col min="7" max="7" width="12.109375" bestFit="1" customWidth="1"/>
    <col min="8" max="8" width="9.33203125" bestFit="1" customWidth="1"/>
    <col min="9" max="9" width="12.109375" bestFit="1" customWidth="1"/>
  </cols>
  <sheetData>
    <row r="1" spans="1:9" ht="24" customHeight="1" x14ac:dyDescent="0.3">
      <c r="A1" s="48" t="s">
        <v>85</v>
      </c>
      <c r="B1" s="48"/>
      <c r="C1" s="48"/>
      <c r="D1" s="48"/>
      <c r="E1" s="48"/>
      <c r="F1" s="48"/>
      <c r="G1" s="48"/>
      <c r="H1" s="48"/>
      <c r="I1" s="48"/>
    </row>
    <row r="2" spans="1:9" ht="24" customHeight="1" x14ac:dyDescent="0.3">
      <c r="A2" s="48"/>
      <c r="B2" s="48"/>
      <c r="C2" s="48"/>
      <c r="D2" s="48"/>
      <c r="E2" s="48"/>
      <c r="F2" s="48"/>
      <c r="G2" s="48"/>
      <c r="H2" s="48"/>
      <c r="I2" s="48"/>
    </row>
    <row r="3" spans="1:9" x14ac:dyDescent="0.3">
      <c r="A3" s="52" t="s">
        <v>86</v>
      </c>
      <c r="B3" s="53"/>
      <c r="C3" s="53"/>
      <c r="D3" s="53"/>
      <c r="E3" s="53"/>
      <c r="F3" s="53"/>
      <c r="G3" s="53"/>
    </row>
    <row r="4" spans="1:9" x14ac:dyDescent="0.3">
      <c r="A4" s="1"/>
      <c r="B4" s="1"/>
      <c r="C4" s="1"/>
      <c r="D4" s="1"/>
      <c r="E4" s="1"/>
      <c r="F4" s="1"/>
      <c r="G4" s="1"/>
    </row>
    <row r="5" spans="1:9" x14ac:dyDescent="0.3">
      <c r="A5" s="2" t="s">
        <v>0</v>
      </c>
      <c r="B5" s="50" t="s">
        <v>1</v>
      </c>
      <c r="C5" s="51"/>
      <c r="D5" s="50" t="s">
        <v>2</v>
      </c>
      <c r="E5" s="51"/>
      <c r="F5" s="50" t="s">
        <v>3</v>
      </c>
      <c r="G5" s="51"/>
      <c r="H5" s="50" t="s">
        <v>52</v>
      </c>
      <c r="I5" s="51"/>
    </row>
    <row r="6" spans="1:9" ht="18" customHeight="1" x14ac:dyDescent="0.3">
      <c r="A6" s="3" t="s">
        <v>4</v>
      </c>
      <c r="B6" s="4" t="s">
        <v>49</v>
      </c>
      <c r="C6" s="4" t="s">
        <v>50</v>
      </c>
      <c r="D6" s="4" t="s">
        <v>49</v>
      </c>
      <c r="E6" s="4" t="s">
        <v>50</v>
      </c>
      <c r="F6" s="4" t="s">
        <v>49</v>
      </c>
      <c r="G6" s="4" t="s">
        <v>50</v>
      </c>
      <c r="H6" s="4" t="s">
        <v>49</v>
      </c>
      <c r="I6" s="4" t="s">
        <v>50</v>
      </c>
    </row>
    <row r="7" spans="1:9" x14ac:dyDescent="0.3">
      <c r="A7" s="16" t="s">
        <v>5</v>
      </c>
      <c r="B7" s="17">
        <v>1527.6238957775195</v>
      </c>
      <c r="C7" s="17">
        <v>1666.3188233481117</v>
      </c>
      <c r="D7" s="17">
        <v>1513.1291247759332</v>
      </c>
      <c r="E7" s="17">
        <v>1612.3954952848567</v>
      </c>
      <c r="F7" s="17">
        <v>1213.8210069125835</v>
      </c>
      <c r="G7" s="17">
        <v>1258.3806202973024</v>
      </c>
      <c r="H7" s="6">
        <f>RANK(B7,B$7:B$49)</f>
        <v>1</v>
      </c>
      <c r="I7" s="6">
        <f>RANK(C7,C$7:C$49)</f>
        <v>1</v>
      </c>
    </row>
    <row r="8" spans="1:9" x14ac:dyDescent="0.3">
      <c r="A8" s="16" t="s">
        <v>6</v>
      </c>
      <c r="B8" s="17">
        <v>547.79256027881161</v>
      </c>
      <c r="C8" s="17">
        <v>557.57457028379054</v>
      </c>
      <c r="D8" s="17">
        <v>504.98350868989166</v>
      </c>
      <c r="E8" s="17">
        <v>490.41229833995783</v>
      </c>
      <c r="F8" s="17">
        <v>422.88786933382272</v>
      </c>
      <c r="G8" s="17">
        <v>431.0285679329541</v>
      </c>
      <c r="H8" s="6">
        <f t="shared" ref="H8:H49" si="0">RANK(B8,B$7:B$49)</f>
        <v>13</v>
      </c>
      <c r="I8" s="6">
        <f t="shared" ref="I8:I49" si="1">RANK(C8,C$7:C$49)</f>
        <v>13</v>
      </c>
    </row>
    <row r="9" spans="1:9" x14ac:dyDescent="0.3">
      <c r="A9" s="16" t="s">
        <v>7</v>
      </c>
      <c r="B9" s="17">
        <v>714.4360878636287</v>
      </c>
      <c r="C9" s="17">
        <v>688.81653785058904</v>
      </c>
      <c r="D9" s="17">
        <v>664.35612189229209</v>
      </c>
      <c r="E9" s="17">
        <v>635.21370119242454</v>
      </c>
      <c r="F9" s="17">
        <v>548.85446870985504</v>
      </c>
      <c r="G9" s="17">
        <v>551.85367345690349</v>
      </c>
      <c r="H9" s="6">
        <f t="shared" si="0"/>
        <v>6</v>
      </c>
      <c r="I9" s="6">
        <f t="shared" si="1"/>
        <v>7</v>
      </c>
    </row>
    <row r="10" spans="1:9" x14ac:dyDescent="0.3">
      <c r="A10" s="16" t="s">
        <v>8</v>
      </c>
      <c r="B10" s="17">
        <v>819.24333791697279</v>
      </c>
      <c r="C10" s="17">
        <v>835.43023542521155</v>
      </c>
      <c r="D10" s="17">
        <v>840.57669706180332</v>
      </c>
      <c r="E10" s="17">
        <v>840.12134673836795</v>
      </c>
      <c r="F10" s="17">
        <v>642.258273689362</v>
      </c>
      <c r="G10" s="17">
        <v>628.11916559613394</v>
      </c>
      <c r="H10" s="6">
        <f t="shared" si="0"/>
        <v>3</v>
      </c>
      <c r="I10" s="6">
        <f t="shared" si="1"/>
        <v>3</v>
      </c>
    </row>
    <row r="11" spans="1:9" x14ac:dyDescent="0.3">
      <c r="A11" s="16" t="s">
        <v>9</v>
      </c>
      <c r="B11" s="17">
        <v>720.2587128665923</v>
      </c>
      <c r="C11" s="17">
        <v>735.04818037411974</v>
      </c>
      <c r="D11" s="17">
        <v>673.00777803756523</v>
      </c>
      <c r="E11" s="17">
        <v>704.42695035460986</v>
      </c>
      <c r="F11" s="17">
        <v>529.57386676454405</v>
      </c>
      <c r="G11" s="17">
        <v>550.99675781488963</v>
      </c>
      <c r="H11" s="6">
        <f t="shared" si="0"/>
        <v>5</v>
      </c>
      <c r="I11" s="6">
        <f t="shared" si="1"/>
        <v>5</v>
      </c>
    </row>
    <row r="12" spans="1:9" x14ac:dyDescent="0.3">
      <c r="A12" s="16" t="s">
        <v>10</v>
      </c>
      <c r="B12" s="17">
        <v>357.97498518219965</v>
      </c>
      <c r="C12" s="17">
        <v>389.06780269802505</v>
      </c>
      <c r="D12" s="17">
        <v>333.77178707817001</v>
      </c>
      <c r="E12" s="17">
        <v>346.97694645779745</v>
      </c>
      <c r="F12" s="17">
        <v>246.79170489998168</v>
      </c>
      <c r="G12" s="17">
        <v>235.22334373279503</v>
      </c>
      <c r="H12" s="6">
        <f t="shared" si="0"/>
        <v>26</v>
      </c>
      <c r="I12" s="6">
        <f t="shared" si="1"/>
        <v>21</v>
      </c>
    </row>
    <row r="13" spans="1:9" x14ac:dyDescent="0.3">
      <c r="A13" s="16" t="s">
        <v>11</v>
      </c>
      <c r="B13" s="17">
        <v>293.34384764930417</v>
      </c>
      <c r="C13" s="17">
        <v>324.08730766495171</v>
      </c>
      <c r="D13" s="17">
        <v>277.30834697217676</v>
      </c>
      <c r="E13" s="17">
        <v>300.53121346738368</v>
      </c>
      <c r="F13" s="17">
        <v>203.08900715727657</v>
      </c>
      <c r="G13" s="17">
        <v>239.50792194286416</v>
      </c>
      <c r="H13" s="6">
        <f t="shared" si="0"/>
        <v>30</v>
      </c>
      <c r="I13" s="6">
        <f t="shared" si="1"/>
        <v>28</v>
      </c>
    </row>
    <row r="14" spans="1:9" x14ac:dyDescent="0.3">
      <c r="A14" s="16" t="s">
        <v>12</v>
      </c>
      <c r="B14" s="17">
        <v>179.68620759145546</v>
      </c>
      <c r="C14" s="17">
        <v>178.87104009104056</v>
      </c>
      <c r="D14" s="17">
        <v>155.27446029148155</v>
      </c>
      <c r="E14" s="17">
        <v>151.63165770399812</v>
      </c>
      <c r="F14" s="17">
        <v>118.6828164189148</v>
      </c>
      <c r="G14" s="17">
        <v>139.24879182724661</v>
      </c>
      <c r="H14" s="6">
        <f t="shared" si="0"/>
        <v>38</v>
      </c>
      <c r="I14" s="6">
        <f t="shared" si="1"/>
        <v>39</v>
      </c>
    </row>
    <row r="15" spans="1:9" x14ac:dyDescent="0.3">
      <c r="A15" s="16" t="s">
        <v>13</v>
      </c>
      <c r="B15" s="17">
        <v>535.79795277270682</v>
      </c>
      <c r="C15" s="17">
        <v>576.09051779321464</v>
      </c>
      <c r="D15" s="17">
        <v>418.46694723716001</v>
      </c>
      <c r="E15" s="17">
        <v>458.9931260229132</v>
      </c>
      <c r="F15" s="17">
        <v>322.2002813971983</v>
      </c>
      <c r="G15" s="17">
        <v>331.19789563834348</v>
      </c>
      <c r="H15" s="6">
        <f t="shared" si="0"/>
        <v>14</v>
      </c>
      <c r="I15" s="6">
        <f t="shared" si="1"/>
        <v>11</v>
      </c>
    </row>
    <row r="16" spans="1:9" x14ac:dyDescent="0.3">
      <c r="A16" s="16" t="s">
        <v>14</v>
      </c>
      <c r="B16" s="17">
        <v>313.14077265938022</v>
      </c>
      <c r="C16" s="17">
        <v>316.28499016098056</v>
      </c>
      <c r="D16" s="17">
        <v>274.57624503156416</v>
      </c>
      <c r="E16" s="17">
        <v>270.9334424440807</v>
      </c>
      <c r="F16" s="17">
        <v>222.79806692359455</v>
      </c>
      <c r="G16" s="17">
        <v>197.94751330519364</v>
      </c>
      <c r="H16" s="6">
        <f t="shared" si="0"/>
        <v>29</v>
      </c>
      <c r="I16" s="6">
        <f t="shared" si="1"/>
        <v>30</v>
      </c>
    </row>
    <row r="17" spans="1:9" x14ac:dyDescent="0.3">
      <c r="A17" s="16" t="s">
        <v>15</v>
      </c>
      <c r="B17" s="17">
        <v>525.31722776737229</v>
      </c>
      <c r="C17" s="17">
        <v>542.4357452760853</v>
      </c>
      <c r="D17" s="17">
        <v>455.80567375886523</v>
      </c>
      <c r="E17" s="17">
        <v>443.966565349544</v>
      </c>
      <c r="F17" s="17">
        <v>319.2010766501499</v>
      </c>
      <c r="G17" s="17">
        <v>309.77500458799778</v>
      </c>
      <c r="H17" s="6">
        <f t="shared" si="0"/>
        <v>15</v>
      </c>
      <c r="I17" s="6">
        <f t="shared" si="1"/>
        <v>14</v>
      </c>
    </row>
    <row r="18" spans="1:9" x14ac:dyDescent="0.3">
      <c r="A18" s="16" t="s">
        <v>16</v>
      </c>
      <c r="B18" s="17">
        <v>192.03017259773819</v>
      </c>
      <c r="C18" s="17">
        <v>184.3443075938263</v>
      </c>
      <c r="D18" s="17">
        <v>179.40802743355931</v>
      </c>
      <c r="E18" s="17">
        <v>176.67592549294676</v>
      </c>
      <c r="F18" s="17">
        <v>131.10809322811525</v>
      </c>
      <c r="G18" s="17">
        <v>131.10809322811525</v>
      </c>
      <c r="H18" s="6">
        <f t="shared" si="0"/>
        <v>37</v>
      </c>
      <c r="I18" s="6">
        <f t="shared" si="1"/>
        <v>37</v>
      </c>
    </row>
    <row r="19" spans="1:9" x14ac:dyDescent="0.3">
      <c r="A19" s="16" t="s">
        <v>17</v>
      </c>
      <c r="B19" s="17">
        <v>500.86220275492542</v>
      </c>
      <c r="C19" s="17">
        <v>487.23726024799072</v>
      </c>
      <c r="D19" s="17">
        <v>397.97618268256565</v>
      </c>
      <c r="E19" s="17">
        <v>414.8241446496765</v>
      </c>
      <c r="F19" s="17">
        <v>301.20584816785959</v>
      </c>
      <c r="G19" s="17">
        <v>292.2082339267144</v>
      </c>
      <c r="H19" s="6">
        <f t="shared" si="0"/>
        <v>17</v>
      </c>
      <c r="I19" s="6">
        <f t="shared" si="1"/>
        <v>18</v>
      </c>
    </row>
    <row r="20" spans="1:9" x14ac:dyDescent="0.3">
      <c r="A20" s="16" t="s">
        <v>18</v>
      </c>
      <c r="B20" s="17">
        <v>363.68115768510393</v>
      </c>
      <c r="C20" s="17">
        <v>373.23026268996421</v>
      </c>
      <c r="D20" s="17">
        <v>369.744462629569</v>
      </c>
      <c r="E20" s="17">
        <v>372.93191489361698</v>
      </c>
      <c r="F20" s="17">
        <v>269.0715115923411</v>
      </c>
      <c r="G20" s="17">
        <v>255.36086132011994</v>
      </c>
      <c r="H20" s="6">
        <f t="shared" si="0"/>
        <v>24</v>
      </c>
      <c r="I20" s="6">
        <f t="shared" si="1"/>
        <v>22</v>
      </c>
    </row>
    <row r="21" spans="1:9" x14ac:dyDescent="0.3">
      <c r="A21" s="16" t="s">
        <v>19</v>
      </c>
      <c r="B21" s="17">
        <v>569.10336778965825</v>
      </c>
      <c r="C21" s="17">
        <v>323.27214016453684</v>
      </c>
      <c r="D21" s="17">
        <v>409.35994076845134</v>
      </c>
      <c r="E21" s="17">
        <v>230.86261398176288</v>
      </c>
      <c r="F21" s="17">
        <v>341.48088334250934</v>
      </c>
      <c r="G21" s="17">
        <v>185.52223649599316</v>
      </c>
      <c r="H21" s="6">
        <f t="shared" si="0"/>
        <v>12</v>
      </c>
      <c r="I21" s="6">
        <f t="shared" si="1"/>
        <v>29</v>
      </c>
    </row>
    <row r="22" spans="1:9" x14ac:dyDescent="0.3">
      <c r="A22" s="16" t="s">
        <v>20</v>
      </c>
      <c r="B22" s="17">
        <v>381.49839019417243</v>
      </c>
      <c r="C22" s="17">
        <v>492.59407525071708</v>
      </c>
      <c r="D22" s="17">
        <v>346.97694645779745</v>
      </c>
      <c r="E22" s="17">
        <v>403.44038656379081</v>
      </c>
      <c r="F22" s="17">
        <v>208.23050100935953</v>
      </c>
      <c r="G22" s="17">
        <v>285.35290879060381</v>
      </c>
      <c r="H22" s="6">
        <f t="shared" si="0"/>
        <v>21</v>
      </c>
      <c r="I22" s="6">
        <f t="shared" si="1"/>
        <v>17</v>
      </c>
    </row>
    <row r="23" spans="1:9" x14ac:dyDescent="0.3">
      <c r="A23" s="16" t="s">
        <v>21</v>
      </c>
      <c r="B23" s="17">
        <v>373.81252519026054</v>
      </c>
      <c r="C23" s="17">
        <v>253.86645012921122</v>
      </c>
      <c r="D23" s="17">
        <v>282.3172005299665</v>
      </c>
      <c r="E23" s="17">
        <v>214.01465201465197</v>
      </c>
      <c r="F23" s="17">
        <v>199.23288676821437</v>
      </c>
      <c r="G23" s="17">
        <v>136.24958708019821</v>
      </c>
      <c r="H23" s="6">
        <f t="shared" si="0"/>
        <v>22</v>
      </c>
      <c r="I23" s="6">
        <f t="shared" si="1"/>
        <v>34</v>
      </c>
    </row>
    <row r="24" spans="1:9" x14ac:dyDescent="0.3">
      <c r="A24" s="16" t="s">
        <v>22</v>
      </c>
      <c r="B24" s="17">
        <v>242.57055762346189</v>
      </c>
      <c r="C24" s="17">
        <v>361.46856018397779</v>
      </c>
      <c r="D24" s="17">
        <v>161.19401449614216</v>
      </c>
      <c r="E24" s="17">
        <v>256.36223209414698</v>
      </c>
      <c r="F24" s="17">
        <v>125.96659937603231</v>
      </c>
      <c r="G24" s="17">
        <v>183.37994739095859</v>
      </c>
      <c r="H24" s="6">
        <f t="shared" si="0"/>
        <v>34</v>
      </c>
      <c r="I24" s="6">
        <f t="shared" si="1"/>
        <v>25</v>
      </c>
    </row>
    <row r="25" spans="1:9" x14ac:dyDescent="0.3">
      <c r="A25" s="16" t="s">
        <v>23</v>
      </c>
      <c r="B25" s="17">
        <v>179.33685009127765</v>
      </c>
      <c r="C25" s="17">
        <v>130.77615756656155</v>
      </c>
      <c r="D25" s="17">
        <v>148.89955576338554</v>
      </c>
      <c r="E25" s="17">
        <v>121.12318603382433</v>
      </c>
      <c r="F25" s="17">
        <v>130.67963540710835</v>
      </c>
      <c r="G25" s="17">
        <v>80.121612528292658</v>
      </c>
      <c r="H25" s="6">
        <f t="shared" si="0"/>
        <v>39</v>
      </c>
      <c r="I25" s="6">
        <f t="shared" si="1"/>
        <v>43</v>
      </c>
    </row>
    <row r="26" spans="1:9" x14ac:dyDescent="0.3">
      <c r="A26" s="16" t="s">
        <v>24</v>
      </c>
      <c r="B26" s="17">
        <v>115.87023755897482</v>
      </c>
      <c r="C26" s="17">
        <v>172.11679508760284</v>
      </c>
      <c r="D26" s="17">
        <v>80.14165692463564</v>
      </c>
      <c r="E26" s="17">
        <v>147.53350479307926</v>
      </c>
      <c r="F26" s="17">
        <v>88.690768948430915</v>
      </c>
      <c r="G26" s="17">
        <v>141.81953875328807</v>
      </c>
      <c r="H26" s="6">
        <f t="shared" si="0"/>
        <v>43</v>
      </c>
      <c r="I26" s="6">
        <f t="shared" si="1"/>
        <v>40</v>
      </c>
    </row>
    <row r="27" spans="1:9" x14ac:dyDescent="0.3">
      <c r="A27" s="16" t="s">
        <v>25</v>
      </c>
      <c r="B27" s="17">
        <v>134.61909006851749</v>
      </c>
      <c r="C27" s="17">
        <v>153.13503757794163</v>
      </c>
      <c r="D27" s="17">
        <v>116.56968279947003</v>
      </c>
      <c r="E27" s="17">
        <v>108.37337697763228</v>
      </c>
      <c r="F27" s="17">
        <v>86.54847984339635</v>
      </c>
      <c r="G27" s="17">
        <v>89.976142411451647</v>
      </c>
      <c r="H27" s="6">
        <f t="shared" si="0"/>
        <v>42</v>
      </c>
      <c r="I27" s="6">
        <f t="shared" si="1"/>
        <v>41</v>
      </c>
    </row>
    <row r="28" spans="1:9" x14ac:dyDescent="0.3">
      <c r="A28" s="16" t="s">
        <v>26</v>
      </c>
      <c r="B28" s="17">
        <v>156.62861257971974</v>
      </c>
      <c r="C28" s="17">
        <v>147.77822257521512</v>
      </c>
      <c r="D28" s="17">
        <v>117.02503312290546</v>
      </c>
      <c r="E28" s="17">
        <v>142.0693009118541</v>
      </c>
      <c r="F28" s="17">
        <v>85.691564201382519</v>
      </c>
      <c r="G28" s="17">
        <v>110.54211781978346</v>
      </c>
      <c r="H28" s="6">
        <f t="shared" si="0"/>
        <v>41</v>
      </c>
      <c r="I28" s="6">
        <f t="shared" si="1"/>
        <v>42</v>
      </c>
    </row>
    <row r="29" spans="1:9" x14ac:dyDescent="0.3">
      <c r="A29" s="16" t="s">
        <v>27</v>
      </c>
      <c r="B29" s="17">
        <v>226.96592261551956</v>
      </c>
      <c r="C29" s="17">
        <v>235.11759761966854</v>
      </c>
      <c r="D29" s="17">
        <v>189.42573454913878</v>
      </c>
      <c r="E29" s="17">
        <v>185.32758163821993</v>
      </c>
      <c r="F29" s="17">
        <v>145.6756591423503</v>
      </c>
      <c r="G29" s="17">
        <v>160.24322505658532</v>
      </c>
      <c r="H29" s="6">
        <f t="shared" si="0"/>
        <v>35</v>
      </c>
      <c r="I29" s="6">
        <f t="shared" si="1"/>
        <v>35</v>
      </c>
    </row>
    <row r="30" spans="1:9" x14ac:dyDescent="0.3">
      <c r="A30" s="16" t="s">
        <v>28</v>
      </c>
      <c r="B30" s="17">
        <v>222.89008511344505</v>
      </c>
      <c r="C30" s="17">
        <v>233.7201676189573</v>
      </c>
      <c r="D30" s="17">
        <v>217.20210427870001</v>
      </c>
      <c r="E30" s="17">
        <v>210.37184942716857</v>
      </c>
      <c r="F30" s="17">
        <v>169.6692971187374</v>
      </c>
      <c r="G30" s="17">
        <v>177.80999571786876</v>
      </c>
      <c r="H30" s="6">
        <f t="shared" si="0"/>
        <v>36</v>
      </c>
      <c r="I30" s="6">
        <f t="shared" si="1"/>
        <v>36</v>
      </c>
    </row>
    <row r="31" spans="1:9" x14ac:dyDescent="0.3">
      <c r="A31" s="16" t="s">
        <v>29</v>
      </c>
      <c r="B31" s="17">
        <v>341.55518267384241</v>
      </c>
      <c r="C31" s="17">
        <v>372.99735768984561</v>
      </c>
      <c r="D31" s="17">
        <v>386.5924245966799</v>
      </c>
      <c r="E31" s="17">
        <v>371.5658639233107</v>
      </c>
      <c r="F31" s="17">
        <v>320.48645011317063</v>
      </c>
      <c r="G31" s="17">
        <v>299.49201688383192</v>
      </c>
      <c r="H31" s="6">
        <f t="shared" si="0"/>
        <v>27</v>
      </c>
      <c r="I31" s="6">
        <f t="shared" si="1"/>
        <v>23</v>
      </c>
    </row>
    <row r="32" spans="1:9" x14ac:dyDescent="0.3">
      <c r="A32" s="16" t="s">
        <v>30</v>
      </c>
      <c r="B32" s="17">
        <v>793.97314540411094</v>
      </c>
      <c r="C32" s="17">
        <v>812.02328291329809</v>
      </c>
      <c r="D32" s="17">
        <v>762.71179175434486</v>
      </c>
      <c r="E32" s="17">
        <v>702.15019873743279</v>
      </c>
      <c r="F32" s="17">
        <v>688.53171835810861</v>
      </c>
      <c r="G32" s="17">
        <v>671.39340551783209</v>
      </c>
      <c r="H32" s="6">
        <f t="shared" si="0"/>
        <v>4</v>
      </c>
      <c r="I32" s="6">
        <f t="shared" si="1"/>
        <v>4</v>
      </c>
    </row>
    <row r="33" spans="1:9" x14ac:dyDescent="0.3">
      <c r="A33" s="16" t="s">
        <v>31</v>
      </c>
      <c r="B33" s="17">
        <v>279.0201901420138</v>
      </c>
      <c r="C33" s="17">
        <v>282.51376514379189</v>
      </c>
      <c r="D33" s="17">
        <v>220.38955654274801</v>
      </c>
      <c r="E33" s="17">
        <v>240.88032109734235</v>
      </c>
      <c r="F33" s="17">
        <v>176.09616443384107</v>
      </c>
      <c r="G33" s="17">
        <v>190.23527252706921</v>
      </c>
      <c r="H33" s="6">
        <f t="shared" si="0"/>
        <v>31</v>
      </c>
      <c r="I33" s="6">
        <f t="shared" si="1"/>
        <v>31</v>
      </c>
    </row>
    <row r="34" spans="1:9" x14ac:dyDescent="0.3">
      <c r="A34" s="16" t="s">
        <v>32</v>
      </c>
      <c r="B34" s="17">
        <v>484.44240024656818</v>
      </c>
      <c r="C34" s="17">
        <v>508.31516275871871</v>
      </c>
      <c r="D34" s="17">
        <v>407.53853947470964</v>
      </c>
      <c r="E34" s="17">
        <v>394.33338009508219</v>
      </c>
      <c r="F34" s="17">
        <v>345.33700373157154</v>
      </c>
      <c r="G34" s="17">
        <v>377.47134030709003</v>
      </c>
      <c r="H34" s="6">
        <f t="shared" si="0"/>
        <v>18</v>
      </c>
      <c r="I34" s="6">
        <f t="shared" si="1"/>
        <v>16</v>
      </c>
    </row>
    <row r="35" spans="1:9" x14ac:dyDescent="0.3">
      <c r="A35" s="16" t="s">
        <v>33</v>
      </c>
      <c r="B35" s="17">
        <v>175.72682258944025</v>
      </c>
      <c r="C35" s="17">
        <v>182.01525759264086</v>
      </c>
      <c r="D35" s="17">
        <v>165.74751773049644</v>
      </c>
      <c r="E35" s="17">
        <v>163.92611643675474</v>
      </c>
      <c r="F35" s="17">
        <v>131.53655104912218</v>
      </c>
      <c r="G35" s="17">
        <v>138.82033400623968</v>
      </c>
      <c r="H35" s="6">
        <f t="shared" si="0"/>
        <v>40</v>
      </c>
      <c r="I35" s="6">
        <f t="shared" si="1"/>
        <v>38</v>
      </c>
    </row>
    <row r="36" spans="1:9" x14ac:dyDescent="0.3">
      <c r="A36" s="16" t="s">
        <v>34</v>
      </c>
      <c r="B36" s="17">
        <v>431.34006021954048</v>
      </c>
      <c r="C36" s="17">
        <v>434.95008772137788</v>
      </c>
      <c r="D36" s="17">
        <v>451.25217052451092</v>
      </c>
      <c r="E36" s="17">
        <v>493.59975060400586</v>
      </c>
      <c r="F36" s="17">
        <v>351.76387104667521</v>
      </c>
      <c r="G36" s="17">
        <v>350.9069554046614</v>
      </c>
      <c r="H36" s="6">
        <f t="shared" si="0"/>
        <v>19</v>
      </c>
      <c r="I36" s="6">
        <f t="shared" si="1"/>
        <v>19</v>
      </c>
    </row>
    <row r="37" spans="1:9" x14ac:dyDescent="0.3">
      <c r="A37" s="16" t="s">
        <v>35</v>
      </c>
      <c r="B37" s="17">
        <v>669.36897034069079</v>
      </c>
      <c r="C37" s="17">
        <v>715.13480286398431</v>
      </c>
      <c r="D37" s="17">
        <v>593.77682175980044</v>
      </c>
      <c r="E37" s="17">
        <v>628.3834463408931</v>
      </c>
      <c r="F37" s="17">
        <v>434.0277726800025</v>
      </c>
      <c r="G37" s="17">
        <v>483.72887991680432</v>
      </c>
      <c r="H37" s="6">
        <f t="shared" si="0"/>
        <v>7</v>
      </c>
      <c r="I37" s="6">
        <f t="shared" si="1"/>
        <v>6</v>
      </c>
    </row>
    <row r="38" spans="1:9" x14ac:dyDescent="0.3">
      <c r="A38" s="16" t="s">
        <v>36</v>
      </c>
      <c r="B38" s="17">
        <v>507.03418525806671</v>
      </c>
      <c r="C38" s="17">
        <v>510.41130775978564</v>
      </c>
      <c r="D38" s="17">
        <v>433.94885823396464</v>
      </c>
      <c r="E38" s="17">
        <v>433.4935079105291</v>
      </c>
      <c r="F38" s="17">
        <v>346.62237719459227</v>
      </c>
      <c r="G38" s="17">
        <v>362.90377439285498</v>
      </c>
      <c r="H38" s="6">
        <f t="shared" si="0"/>
        <v>16</v>
      </c>
      <c r="I38" s="6">
        <f t="shared" si="1"/>
        <v>15</v>
      </c>
    </row>
    <row r="39" spans="1:9" x14ac:dyDescent="0.3">
      <c r="A39" s="16" t="s">
        <v>37</v>
      </c>
      <c r="B39" s="17">
        <v>373.23026268996421</v>
      </c>
      <c r="C39" s="17">
        <v>363.33180018492612</v>
      </c>
      <c r="D39" s="17">
        <v>341.51274257657235</v>
      </c>
      <c r="E39" s="17">
        <v>330.58433481412203</v>
      </c>
      <c r="F39" s="17">
        <v>269.49996941334803</v>
      </c>
      <c r="G39" s="17">
        <v>275.92683672845175</v>
      </c>
      <c r="H39" s="6">
        <f t="shared" si="0"/>
        <v>23</v>
      </c>
      <c r="I39" s="6">
        <f t="shared" si="1"/>
        <v>24</v>
      </c>
    </row>
    <row r="40" spans="1:9" x14ac:dyDescent="0.3">
      <c r="A40" s="16" t="s">
        <v>38</v>
      </c>
      <c r="B40" s="17">
        <v>595.53808530311289</v>
      </c>
      <c r="C40" s="17">
        <v>564.91107778752462</v>
      </c>
      <c r="D40" s="17">
        <v>479.02854025407214</v>
      </c>
      <c r="E40" s="17">
        <v>479.02854025407214</v>
      </c>
      <c r="F40" s="17">
        <v>404.0357252095186</v>
      </c>
      <c r="G40" s="17">
        <v>390.32507493729736</v>
      </c>
      <c r="H40" s="6">
        <f t="shared" si="0"/>
        <v>10</v>
      </c>
      <c r="I40" s="6">
        <f t="shared" si="1"/>
        <v>12</v>
      </c>
    </row>
    <row r="41" spans="1:9" x14ac:dyDescent="0.3">
      <c r="A41" s="16" t="s">
        <v>39</v>
      </c>
      <c r="B41" s="17">
        <v>273.77982763934654</v>
      </c>
      <c r="C41" s="17">
        <v>267.84075013632372</v>
      </c>
      <c r="D41" s="17">
        <v>240.42497077390695</v>
      </c>
      <c r="E41" s="17">
        <v>229.04121268802118</v>
      </c>
      <c r="F41" s="17">
        <v>206.9451275463388</v>
      </c>
      <c r="G41" s="17">
        <v>201.80363369425584</v>
      </c>
      <c r="H41" s="6">
        <f t="shared" si="0"/>
        <v>32</v>
      </c>
      <c r="I41" s="6">
        <f t="shared" si="1"/>
        <v>32</v>
      </c>
    </row>
    <row r="42" spans="1:9" x14ac:dyDescent="0.3">
      <c r="A42" s="16" t="s">
        <v>40</v>
      </c>
      <c r="B42" s="17">
        <v>422.37321771497665</v>
      </c>
      <c r="C42" s="17">
        <v>407.58375020744916</v>
      </c>
      <c r="D42" s="17">
        <v>321.93267866884884</v>
      </c>
      <c r="E42" s="17">
        <v>292.33490764554591</v>
      </c>
      <c r="F42" s="17">
        <v>299.06355906282499</v>
      </c>
      <c r="G42" s="17">
        <v>280.63987275952775</v>
      </c>
      <c r="H42" s="6">
        <f t="shared" si="0"/>
        <v>20</v>
      </c>
      <c r="I42" s="6">
        <f t="shared" si="1"/>
        <v>20</v>
      </c>
    </row>
    <row r="43" spans="1:9" x14ac:dyDescent="0.3">
      <c r="A43" s="16" t="s">
        <v>41</v>
      </c>
      <c r="B43" s="17">
        <v>605.66945280826951</v>
      </c>
      <c r="C43" s="17">
        <v>609.97819531046252</v>
      </c>
      <c r="D43" s="17">
        <v>517.27796742264832</v>
      </c>
      <c r="E43" s="17">
        <v>526.84032421479219</v>
      </c>
      <c r="F43" s="17">
        <v>455.02220590934121</v>
      </c>
      <c r="G43" s="17">
        <v>449.45225423625135</v>
      </c>
      <c r="H43" s="6">
        <f t="shared" si="0"/>
        <v>9</v>
      </c>
      <c r="I43" s="6">
        <f t="shared" si="1"/>
        <v>9</v>
      </c>
    </row>
    <row r="44" spans="1:9" x14ac:dyDescent="0.3">
      <c r="A44" s="16" t="s">
        <v>42</v>
      </c>
      <c r="B44" s="17">
        <v>619.41084781526342</v>
      </c>
      <c r="C44" s="17">
        <v>648.05816282984415</v>
      </c>
      <c r="D44" s="17">
        <v>538.22408230067799</v>
      </c>
      <c r="E44" s="17">
        <v>591.95542046605874</v>
      </c>
      <c r="F44" s="17">
        <v>461.02061540343794</v>
      </c>
      <c r="G44" s="17">
        <v>473.44589221263846</v>
      </c>
      <c r="H44" s="6">
        <f t="shared" si="0"/>
        <v>8</v>
      </c>
      <c r="I44" s="6">
        <f t="shared" si="1"/>
        <v>8</v>
      </c>
    </row>
    <row r="45" spans="1:9" x14ac:dyDescent="0.3">
      <c r="A45" s="16" t="s">
        <v>43</v>
      </c>
      <c r="B45" s="17">
        <v>591.22934280091988</v>
      </c>
      <c r="C45" s="17">
        <v>586.80414779866749</v>
      </c>
      <c r="D45" s="17">
        <v>489.95694801652246</v>
      </c>
      <c r="E45" s="17">
        <v>498.6086041617956</v>
      </c>
      <c r="F45" s="17">
        <v>385.18358108521443</v>
      </c>
      <c r="G45" s="17">
        <v>421.60249587080199</v>
      </c>
      <c r="H45" s="6">
        <f t="shared" si="0"/>
        <v>11</v>
      </c>
      <c r="I45" s="6">
        <f t="shared" si="1"/>
        <v>10</v>
      </c>
    </row>
    <row r="46" spans="1:9" x14ac:dyDescent="0.3">
      <c r="A46" s="16" t="s">
        <v>44</v>
      </c>
      <c r="B46" s="17">
        <v>252.81837762867775</v>
      </c>
      <c r="C46" s="17">
        <v>259.45617013205617</v>
      </c>
      <c r="D46" s="17">
        <v>210.827199750604</v>
      </c>
      <c r="E46" s="17">
        <v>213.10395136778115</v>
      </c>
      <c r="F46" s="17">
        <v>172.66850186578577</v>
      </c>
      <c r="G46" s="17">
        <v>185.95069431700006</v>
      </c>
      <c r="H46" s="6">
        <f t="shared" si="0"/>
        <v>33</v>
      </c>
      <c r="I46" s="6">
        <f t="shared" si="1"/>
        <v>33</v>
      </c>
    </row>
    <row r="47" spans="1:9" x14ac:dyDescent="0.3">
      <c r="A47" s="16" t="s">
        <v>45</v>
      </c>
      <c r="B47" s="17">
        <v>361.46856018397779</v>
      </c>
      <c r="C47" s="17">
        <v>346.6790926764503</v>
      </c>
      <c r="D47" s="17">
        <v>338.32529031252432</v>
      </c>
      <c r="E47" s="17">
        <v>317.83452575793001</v>
      </c>
      <c r="F47" s="17">
        <v>271.21380069737569</v>
      </c>
      <c r="G47" s="17">
        <v>257.5031504251545</v>
      </c>
      <c r="H47" s="6">
        <f t="shared" si="0"/>
        <v>25</v>
      </c>
      <c r="I47" s="6">
        <f t="shared" si="1"/>
        <v>27</v>
      </c>
    </row>
    <row r="48" spans="1:9" x14ac:dyDescent="0.3">
      <c r="A48" s="16" t="s">
        <v>46</v>
      </c>
      <c r="B48" s="17">
        <v>337.2464401716494</v>
      </c>
      <c r="C48" s="17">
        <v>347.84361767704303</v>
      </c>
      <c r="D48" s="17">
        <v>290.05815602836878</v>
      </c>
      <c r="E48" s="17">
        <v>313.73637284701113</v>
      </c>
      <c r="F48" s="17">
        <v>236.93717501682269</v>
      </c>
      <c r="G48" s="17">
        <v>260.50235517220284</v>
      </c>
      <c r="H48" s="6">
        <f t="shared" si="0"/>
        <v>28</v>
      </c>
      <c r="I48" s="6">
        <f t="shared" si="1"/>
        <v>26</v>
      </c>
    </row>
    <row r="49" spans="1:9" ht="13.5" customHeight="1" x14ac:dyDescent="0.3">
      <c r="A49" s="16" t="s">
        <v>47</v>
      </c>
      <c r="B49" s="17">
        <v>1337.6898681808482</v>
      </c>
      <c r="C49" s="17">
        <v>1383.8050582043195</v>
      </c>
      <c r="D49" s="17">
        <v>1210.7765100148076</v>
      </c>
      <c r="E49" s="17">
        <v>1309.1321798768606</v>
      </c>
      <c r="F49" s="17">
        <v>978.59766317978847</v>
      </c>
      <c r="G49" s="17">
        <v>989.73756652596819</v>
      </c>
      <c r="H49" s="6">
        <f t="shared" si="0"/>
        <v>2</v>
      </c>
      <c r="I49" s="6">
        <f t="shared" si="1"/>
        <v>2</v>
      </c>
    </row>
    <row r="50" spans="1:9" x14ac:dyDescent="0.3">
      <c r="A50" s="18" t="s">
        <v>48</v>
      </c>
      <c r="B50" s="17">
        <v>19647.399999999998</v>
      </c>
      <c r="C50" s="17">
        <v>19963.335632660801</v>
      </c>
      <c r="D50" s="17">
        <v>17527.800000000003</v>
      </c>
      <c r="E50" s="17">
        <v>17770.046372067645</v>
      </c>
      <c r="F50" s="17">
        <v>14008</v>
      </c>
      <c r="G50" s="17">
        <v>14164.815562488526</v>
      </c>
      <c r="H50" s="17"/>
      <c r="I50" s="17"/>
    </row>
    <row r="52" spans="1:9" s="10" customFormat="1" ht="13.5" customHeight="1" x14ac:dyDescent="0.3">
      <c r="A52" s="49" t="s">
        <v>51</v>
      </c>
      <c r="B52" s="49"/>
      <c r="C52" s="49"/>
      <c r="D52" s="49"/>
      <c r="E52" s="49"/>
      <c r="F52" s="49"/>
      <c r="G52" s="49"/>
      <c r="H52" s="49"/>
      <c r="I52" s="49"/>
    </row>
  </sheetData>
  <mergeCells count="7">
    <mergeCell ref="A52:I52"/>
    <mergeCell ref="A1:I2"/>
    <mergeCell ref="A3:G3"/>
    <mergeCell ref="B5:C5"/>
    <mergeCell ref="D5:E5"/>
    <mergeCell ref="F5:G5"/>
    <mergeCell ref="H5:I5"/>
  </mergeCells>
  <printOptions horizontalCentered="1" verticalCentered="1"/>
  <pageMargins left="0.25" right="0.25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Cover Sheet </vt:lpstr>
      <vt:lpstr>FY21</vt:lpstr>
      <vt:lpstr>July 20</vt:lpstr>
      <vt:lpstr>Aug 20</vt:lpstr>
      <vt:lpstr>Sept 20</vt:lpstr>
      <vt:lpstr>Oct 20</vt:lpstr>
      <vt:lpstr>Nov 20</vt:lpstr>
      <vt:lpstr>Dec 20</vt:lpstr>
      <vt:lpstr>Jan 21</vt:lpstr>
      <vt:lpstr>Feb 21</vt:lpstr>
      <vt:lpstr>Mar 21</vt:lpstr>
      <vt:lpstr>Apr 21</vt:lpstr>
      <vt:lpstr>May 21</vt:lpstr>
      <vt:lpstr>June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Xaevier, Aaron</dc:creator>
  <cp:lastModifiedBy>Xaevier, Aaron</cp:lastModifiedBy>
  <cp:lastPrinted>2020-08-13T19:46:15Z</cp:lastPrinted>
  <dcterms:created xsi:type="dcterms:W3CDTF">2019-08-26T21:41:50Z</dcterms:created>
  <dcterms:modified xsi:type="dcterms:W3CDTF">2021-07-29T22:14:48Z</dcterms:modified>
</cp:coreProperties>
</file>